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1"/>
  </bookViews>
  <sheets>
    <sheet name="Информация" sheetId="1" r:id="rId1"/>
    <sheet name="Для консультантов" sheetId="2" r:id="rId2"/>
    <sheet name="Розничный" sheetId="3" r:id="rId3"/>
    <sheet name="1 колонка с ТК" sheetId="4" r:id="rId4"/>
    <sheet name="1 колонка" sheetId="5" r:id="rId5"/>
  </sheets>
  <definedNames>
    <definedName name="_xlnm.Print_Titles" localSheetId="4">'1 колонка'!$3:$3</definedName>
    <definedName name="_xlnm.Print_Titles" localSheetId="3">'1 колонка с ТК'!$3:$3</definedName>
    <definedName name="_xlnm.Print_Area" localSheetId="3">'1 колонка с ТК'!$A$1:$E$712</definedName>
  </definedNames>
  <calcPr fullCalcOnLoad="1"/>
</workbook>
</file>

<file path=xl/sharedStrings.xml><?xml version="1.0" encoding="utf-8"?>
<sst xmlns="http://schemas.openxmlformats.org/spreadsheetml/2006/main" count="3740" uniqueCount="1400">
  <si>
    <t>Пенка для умывания с экстрактом красных листьев винограда – для нормальной и комбинированной кожи, 200 мл</t>
  </si>
  <si>
    <t>0917</t>
  </si>
  <si>
    <t>Салфетки очищающие матирующие, 15 шт</t>
  </si>
  <si>
    <t>Уход за кожей тела</t>
  </si>
  <si>
    <t>0941</t>
  </si>
  <si>
    <t>Крем-бальзам для ног бактерицидный, 100 мл</t>
  </si>
  <si>
    <t>0994</t>
  </si>
  <si>
    <t>Крем-гель для душа расслабляющий, 200 мл</t>
  </si>
  <si>
    <t>0995</t>
  </si>
  <si>
    <t>Крем-дезодорант парфюмированный, 50 мл</t>
  </si>
  <si>
    <t>0942</t>
  </si>
  <si>
    <t>Масло для тела увлажняющее, 150 мл</t>
  </si>
  <si>
    <t>0943</t>
  </si>
  <si>
    <t>Мыло жидкое антисептическое, 250 мл</t>
  </si>
  <si>
    <t>0944</t>
  </si>
  <si>
    <t>Пена для ванн релаксирующая, 300 мл</t>
  </si>
  <si>
    <t>0945</t>
  </si>
  <si>
    <t>Пенка для интимного ухода, 200 мл</t>
  </si>
  <si>
    <t>0996</t>
  </si>
  <si>
    <t>Пудра жидкая для тела парфюмированная, 150 мл</t>
  </si>
  <si>
    <t>0946</t>
  </si>
  <si>
    <t>Салфетки для интимной гигиены, 15 шт</t>
  </si>
  <si>
    <t>0947</t>
  </si>
  <si>
    <t>Спрей для ног дезодорирующий, 100 мл</t>
  </si>
  <si>
    <t>0992</t>
  </si>
  <si>
    <t>Спрей для тела после водных и солнечных процедур, 150 мл</t>
  </si>
  <si>
    <t>0948</t>
  </si>
  <si>
    <t>Фитокрем для рук и ногтей, 75 мл</t>
  </si>
  <si>
    <t>Уход за волосами</t>
  </si>
  <si>
    <t>0951</t>
  </si>
  <si>
    <t>Кондиционер-ополаскиватель, 150 мл</t>
  </si>
  <si>
    <t>0952</t>
  </si>
  <si>
    <t>Крем-маска регенерирующая, 100 мл</t>
  </si>
  <si>
    <t>0953</t>
  </si>
  <si>
    <t>Лосьон для укрепления и роста волос, 150 мл</t>
  </si>
  <si>
    <t>0954</t>
  </si>
  <si>
    <t>Шампунь балансирующий три в одном, 200 мл</t>
  </si>
  <si>
    <t>0955</t>
  </si>
  <si>
    <t>Шампунь профилактический, 200 мл</t>
  </si>
  <si>
    <t>Средства для мужчин</t>
  </si>
  <si>
    <t>0961</t>
  </si>
  <si>
    <t>Актив-гидратант после бритья, 50 мл</t>
  </si>
  <si>
    <t>0969</t>
  </si>
  <si>
    <t>Актив-дезодорант для мужчин, 50 мл</t>
  </si>
  <si>
    <t>0962</t>
  </si>
  <si>
    <t>Гель для душа бодрящий, 200 мл</t>
  </si>
  <si>
    <t>0963</t>
  </si>
  <si>
    <t>Лосьон после бритья тонизирующий, 150 мл</t>
  </si>
  <si>
    <t>0964</t>
  </si>
  <si>
    <t>Лосьон-кондиционер после бритья, 100 мл</t>
  </si>
  <si>
    <t>0965</t>
  </si>
  <si>
    <t>Масло для бритья, два в одном, 30 мл</t>
  </si>
  <si>
    <t>0966</t>
  </si>
  <si>
    <t>Салфетки после бритья, 15 шт</t>
  </si>
  <si>
    <t>0967</t>
  </si>
  <si>
    <t>0968</t>
  </si>
  <si>
    <t>Средства для детей</t>
  </si>
  <si>
    <t>0971</t>
  </si>
  <si>
    <t>0972</t>
  </si>
  <si>
    <t>0973</t>
  </si>
  <si>
    <t>0974</t>
  </si>
  <si>
    <t>0975</t>
  </si>
  <si>
    <t>0976</t>
  </si>
  <si>
    <t>Специальные косметические средства</t>
  </si>
  <si>
    <t>0981</t>
  </si>
  <si>
    <t>0982</t>
  </si>
  <si>
    <t>0988</t>
  </si>
  <si>
    <t>0983</t>
  </si>
  <si>
    <t>Тональный крем 01 бежевый, 30 мл</t>
  </si>
  <si>
    <t>0984</t>
  </si>
  <si>
    <t>Тональный крем 01 светло-бежевый, 30 мл</t>
  </si>
  <si>
    <t>0985</t>
  </si>
  <si>
    <t>Тональный крем 02 пастельный, 30 мл</t>
  </si>
  <si>
    <t>0986</t>
  </si>
  <si>
    <t>Тональный крем 02 светло-пастельный, 30 мл</t>
  </si>
  <si>
    <t>0987</t>
  </si>
  <si>
    <t>Солнцезащитные средства</t>
  </si>
  <si>
    <t>0991</t>
  </si>
  <si>
    <t>0993</t>
  </si>
  <si>
    <t>Спрей для тела солнцезащитный SPF-30, 150 мл</t>
  </si>
  <si>
    <t>SHANISS</t>
  </si>
  <si>
    <t>6001</t>
  </si>
  <si>
    <t>6002</t>
  </si>
  <si>
    <t>6003</t>
  </si>
  <si>
    <t>6004</t>
  </si>
  <si>
    <t>6006</t>
  </si>
  <si>
    <t>6008</t>
  </si>
  <si>
    <t>6009</t>
  </si>
  <si>
    <t>6015</t>
  </si>
  <si>
    <t>6016</t>
  </si>
  <si>
    <t>6017</t>
  </si>
  <si>
    <t>6021</t>
  </si>
  <si>
    <t>Действителен с 01.06.2007</t>
  </si>
  <si>
    <t>Шунгитовая пирамидка</t>
  </si>
  <si>
    <t>Шунгитовый оберег (большой)</t>
  </si>
  <si>
    <t>Шунгитовый оберег (малый)</t>
  </si>
  <si>
    <t>В связи с тем, что точный вес шунгитовых оберегов и пирамидки не гарантируется производителем изменены наименования для товаров (здесь указаны новые наименования):</t>
  </si>
  <si>
    <t>Очень важное изменение</t>
  </si>
  <si>
    <t>Информация об изменениях после публикации прайс-листа на сайте rpo.ru 31.03.2007</t>
  </si>
  <si>
    <r>
      <t xml:space="preserve">приносим свои извинения за причиненные неудобства </t>
    </r>
    <r>
      <rPr>
        <sz val="10"/>
        <rFont val="Wingdings"/>
        <family val="0"/>
      </rPr>
      <t>L</t>
    </r>
  </si>
  <si>
    <t>Уважаемые руководители ИЦ</t>
  </si>
  <si>
    <t>Уважаемые консультанты</t>
  </si>
  <si>
    <t>6023</t>
  </si>
  <si>
    <t>6024</t>
  </si>
  <si>
    <t>6026</t>
  </si>
  <si>
    <t>6027</t>
  </si>
  <si>
    <t>6028</t>
  </si>
  <si>
    <t>6029</t>
  </si>
  <si>
    <t>6030</t>
  </si>
  <si>
    <t>6031</t>
  </si>
  <si>
    <t>6032</t>
  </si>
  <si>
    <t>6033</t>
  </si>
  <si>
    <t>6036</t>
  </si>
  <si>
    <t>6037</t>
  </si>
  <si>
    <t>6038</t>
  </si>
  <si>
    <t>6039</t>
  </si>
  <si>
    <t>Тушь черная</t>
  </si>
  <si>
    <t>6041</t>
  </si>
  <si>
    <t>6042</t>
  </si>
  <si>
    <t>6043</t>
  </si>
  <si>
    <t>6045</t>
  </si>
  <si>
    <t>6046</t>
  </si>
  <si>
    <t>6048</t>
  </si>
  <si>
    <t>6049</t>
  </si>
  <si>
    <t>6051</t>
  </si>
  <si>
    <t>6054</t>
  </si>
  <si>
    <t>6055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</si>
  <si>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</si>
  <si>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</si>
  <si>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</si>
  <si>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</si>
  <si>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</si>
  <si>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</si>
  <si>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</si>
  <si>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</si>
  <si>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</si>
  <si>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</si>
  <si>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6069</t>
  </si>
  <si>
    <t>6070</t>
  </si>
  <si>
    <t>6071</t>
  </si>
  <si>
    <t>6072</t>
  </si>
  <si>
    <t>Прайс-лист в две колонки для покупателей не являющихся консультантами компании АРГО. Цены на этом листе умножены на 4/3 (что составляет 33,(3)%) по сравнению с ценами на листе "1 колонка с ТК".</t>
  </si>
  <si>
    <t>Внимание</t>
  </si>
  <si>
    <t>При редактировании пожалуйста будьте внимательны все листы кроме листа "1 колонка" содержат формулы. Привлекайте для редактирования квалифицированных пользователей Excel.</t>
  </si>
  <si>
    <t>Во избежание непреднамеренного изменения информации все ячейки (кроме ячеек заголовков листов и ячеек под коэффициенты на листе "1 колонка с ТК" ) защищены от изменений. Для снятия защиты используйте меню Сервис\Защита\Снять защиту листа. Пароль для снятия защиты пустой.</t>
  </si>
  <si>
    <t>6073</t>
  </si>
  <si>
    <t>6074</t>
  </si>
  <si>
    <t>6075</t>
  </si>
  <si>
    <t>6076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</si>
  <si>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</si>
  <si>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</si>
  <si>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</si>
  <si>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</si>
  <si>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</si>
  <si>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</si>
  <si>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</si>
  <si>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</si>
  <si>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</si>
  <si>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6090</t>
  </si>
  <si>
    <t>Карандаш для ногтей, белый</t>
  </si>
  <si>
    <t>6093</t>
  </si>
  <si>
    <t>6094</t>
  </si>
  <si>
    <t>Карандаш для губ, розовый</t>
  </si>
  <si>
    <t>6095</t>
  </si>
  <si>
    <t>Карандаш для глаз, черный</t>
  </si>
  <si>
    <t>6096</t>
  </si>
  <si>
    <t>Карандаш для глаз, коричневый</t>
  </si>
  <si>
    <t>6097</t>
  </si>
  <si>
    <t>6098</t>
  </si>
  <si>
    <t>6103</t>
  </si>
  <si>
    <t>6104</t>
  </si>
  <si>
    <t>6105</t>
  </si>
  <si>
    <t>6106</t>
  </si>
  <si>
    <t>6107</t>
  </si>
  <si>
    <t>6108</t>
  </si>
  <si>
    <t>6109</t>
  </si>
  <si>
    <t>6123</t>
  </si>
  <si>
    <t>6124</t>
  </si>
  <si>
    <t>6195</t>
  </si>
  <si>
    <t>Тестер-пудра</t>
  </si>
  <si>
    <t>6196</t>
  </si>
  <si>
    <t>Тестер-тени</t>
  </si>
  <si>
    <t>6197</t>
  </si>
  <si>
    <t>Тестер-помада</t>
  </si>
  <si>
    <t>6198</t>
  </si>
  <si>
    <t>Тестер-комплект</t>
  </si>
  <si>
    <t>Новая линия SHANISS</t>
  </si>
  <si>
    <t>7000</t>
  </si>
  <si>
    <t>Жидкость для снятия лака</t>
  </si>
  <si>
    <t>7002</t>
  </si>
  <si>
    <t>Бальзам для удаления кутикулы</t>
  </si>
  <si>
    <t>7003</t>
  </si>
  <si>
    <t>7004</t>
  </si>
  <si>
    <t>7005</t>
  </si>
  <si>
    <t>Вектор-Про</t>
  </si>
  <si>
    <t>ПРАЙС-ЛИСТ ДЛЯ КОНСУЛЬТАНТОВ КОМПАНИИ АРГО</t>
  </si>
  <si>
    <t>Действителен с 1.04.2007г.</t>
  </si>
  <si>
    <t>Для расчета цен с учетом транспортного коэффициента введите в ячейку расположенную под этой надписью свой транспортный коэффициент в процентах.</t>
  </si>
  <si>
    <t>Для расчета цен в другой валюте введите в ячейку расположенную под этой надписью коэффициент пересчета цен.</t>
  </si>
  <si>
    <t>Действителен с 1.04.2007г. для ИЦ Москвы и Новосибирска</t>
  </si>
  <si>
    <t>Экспресс маникюр-высушиватель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</si>
  <si>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</si>
  <si>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</si>
  <si>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</si>
  <si>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</si>
  <si>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</si>
  <si>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</si>
  <si>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</si>
  <si>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</si>
  <si>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</si>
  <si>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</si>
  <si>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</si>
  <si>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</si>
  <si>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</si>
  <si>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</si>
  <si>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</si>
  <si>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</si>
  <si>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</si>
  <si>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</si>
  <si>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</si>
  <si>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</si>
  <si>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</si>
  <si>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</si>
  <si>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</si>
  <si>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</si>
  <si>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</si>
  <si>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</si>
  <si>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</si>
  <si>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</si>
  <si>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7112</t>
  </si>
  <si>
    <t>7191</t>
  </si>
  <si>
    <t>7192</t>
  </si>
  <si>
    <t>7193</t>
  </si>
  <si>
    <t>НИИ ЛОП и НТ</t>
  </si>
  <si>
    <t>NutriCare</t>
  </si>
  <si>
    <t>7194</t>
  </si>
  <si>
    <t>7195</t>
  </si>
  <si>
    <t>7204</t>
  </si>
  <si>
    <t>7205</t>
  </si>
  <si>
    <t>Блок, шт.</t>
  </si>
  <si>
    <t>Очки</t>
  </si>
  <si>
    <t>ДИАЛИНК</t>
  </si>
  <si>
    <t>3101</t>
  </si>
  <si>
    <t>Стартовый пакет для IPBOX</t>
  </si>
  <si>
    <t>Скраб "Кия" "Ванильная карамель", 200 г</t>
  </si>
  <si>
    <t>Скраб "Кия" "Лимон", 200 г</t>
  </si>
  <si>
    <t>Рейши-Кан, гранулы, 100 г</t>
  </si>
  <si>
    <t>Популин, жидкость, 75 мл</t>
  </si>
  <si>
    <t>Ширлайн, гранулы, 90 г</t>
  </si>
  <si>
    <t>Коэнзим Q-10 Нутрикэа, таблетки, 30 шт</t>
  </si>
  <si>
    <t>Коэнзим Q-10 Нутрикэа, таблетки, 60 шт</t>
  </si>
  <si>
    <t>Конфеты молочные обогащенные "Бифидопан", 70 г</t>
  </si>
  <si>
    <t>Конфеты молочные обогащенные "Лактопан", 70 г</t>
  </si>
  <si>
    <t>Конфеты молочные обогащенные "Пробиопан", 60 г</t>
  </si>
  <si>
    <t>Плантико Вазолептин, леденцовая карамель, 33 г</t>
  </si>
  <si>
    <t>Плантико Кардиолептин,  леденцовая карамель, 33 г</t>
  </si>
  <si>
    <t>Плантико Лептоник,  леденцовая карамель, 33 г</t>
  </si>
  <si>
    <t>Плантико Лептопротект,  леденцовая карамель, 33 г</t>
  </si>
  <si>
    <t>Анти-Оксидант, коллоидная фитоформула, 237 мл</t>
  </si>
  <si>
    <t>Артро Комплекс, коллоидная фитоформула, 237 мл</t>
  </si>
  <si>
    <t>Брейн Бустер, коллоидная фитоформула, 237 мл</t>
  </si>
  <si>
    <t>Бьюти Нэчурал, коллоидная фитоформула, 237 мл</t>
  </si>
  <si>
    <t>Детокс, коллоидная фитоформула, 237 мл</t>
  </si>
  <si>
    <t>Имьюн Саппорт, коллоидная фитоформула, 237 мл</t>
  </si>
  <si>
    <t>Кардио Саппорт, коллоидная фитоформула, 237 мл</t>
  </si>
  <si>
    <t>Мейл Эктив Комплекс, коллоидная фитоформула, 237 мл</t>
  </si>
  <si>
    <t>Ментал Комфорт, коллоидная фитоформула, 237 мл</t>
  </si>
  <si>
    <t>Добавлены новые товары:</t>
  </si>
  <si>
    <t>Остео Комплекс, коллоидная фитоформула, 237 мл</t>
  </si>
  <si>
    <t>Фимейл Эктив Комплекс, коллоидная фитоформула, 237 мл</t>
  </si>
  <si>
    <t>Шугар Бэланс, коллоидная фитоформула, 237 мл</t>
  </si>
  <si>
    <t>ЭМ-ЦЕНТР</t>
  </si>
  <si>
    <t>Крем, усиливающий пигментацию, "Витасан", 100 мл</t>
  </si>
  <si>
    <r>
      <t xml:space="preserve">АЛ - 4,9 "Шанс" (шаг игл 4,9 мм; размер 105 </t>
    </r>
    <r>
      <rPr>
        <sz val="8"/>
        <rFont val="Arial Cyr"/>
        <family val="0"/>
      </rPr>
      <t>×</t>
    </r>
    <r>
      <rPr>
        <sz val="8"/>
        <rFont val="Arial Narrow"/>
        <family val="2"/>
      </rPr>
      <t xml:space="preserve"> 235 мм)</t>
    </r>
  </si>
  <si>
    <t>АЛ "Малыш" (шаг игл 3,5 мм; размер 35 х 80 мм)</t>
  </si>
  <si>
    <t>Тамир, концентрат, 30 мл</t>
  </si>
  <si>
    <t>ЭМ-5, концентрат, 50 мл</t>
  </si>
  <si>
    <t>Полимедэл, пленка</t>
  </si>
  <si>
    <t>Пектолакт, пакетики с сухой смесью, 50 г</t>
  </si>
  <si>
    <t>Тени "Серебряный туман"</t>
  </si>
  <si>
    <t>Помада "Нью Нео"</t>
  </si>
  <si>
    <t>0618</t>
  </si>
  <si>
    <t>1319</t>
  </si>
  <si>
    <t>Душистая плитка "Бархатный сезон", 90 г</t>
  </si>
  <si>
    <t>1320</t>
  </si>
  <si>
    <t>Душистая плитка "Горячий шоколад", 90 г</t>
  </si>
  <si>
    <t>1321</t>
  </si>
  <si>
    <t>Душистая плитка "Фея сновидений", 90 г</t>
  </si>
  <si>
    <t>1322</t>
  </si>
  <si>
    <t>Массажная аромаплитка "Сладкие грезы", 70 г</t>
  </si>
  <si>
    <t>1323</t>
  </si>
  <si>
    <t>Массажная аромаплитка "Утренний кофе", 70 г</t>
  </si>
  <si>
    <t>0219</t>
  </si>
  <si>
    <t>0220</t>
  </si>
  <si>
    <t>0221</t>
  </si>
  <si>
    <t>0345</t>
  </si>
  <si>
    <t>0387</t>
  </si>
  <si>
    <t>Крем "Ширлайн", 50 мл</t>
  </si>
  <si>
    <t>0388</t>
  </si>
  <si>
    <t>Эплир, бальзам для проблемной кожи, 150 мл</t>
  </si>
  <si>
    <t>0389</t>
  </si>
  <si>
    <t>Эплир, бальзам тонизирующий, 150 мл</t>
  </si>
  <si>
    <t>0390</t>
  </si>
  <si>
    <t>Эплир, бальзам успокаивающий, 150 мл</t>
  </si>
  <si>
    <t>0391</t>
  </si>
  <si>
    <t>Эплир, скраб, 150 мл</t>
  </si>
  <si>
    <t>1720</t>
  </si>
  <si>
    <t>1721</t>
  </si>
  <si>
    <t>Аппликатор-стелька "Скороход", 2 шт</t>
  </si>
  <si>
    <t>0435</t>
  </si>
  <si>
    <t>0436</t>
  </si>
  <si>
    <t>0437</t>
  </si>
  <si>
    <t>0438</t>
  </si>
  <si>
    <t>Действителен с 01.04.2007г.</t>
  </si>
  <si>
    <t>0439</t>
  </si>
  <si>
    <t>0440</t>
  </si>
  <si>
    <t>0441</t>
  </si>
  <si>
    <t>6050</t>
  </si>
  <si>
    <t>Помада "Сешели"</t>
  </si>
  <si>
    <t>Тени "Золотое руно"</t>
  </si>
  <si>
    <t>Тени "Зелень водопада"</t>
  </si>
  <si>
    <t>6089</t>
  </si>
  <si>
    <t>Карандаш для глаз "Графит"</t>
  </si>
  <si>
    <t>6091</t>
  </si>
  <si>
    <t>Карандаш для губ "Натуральный"</t>
  </si>
  <si>
    <t>6099</t>
  </si>
  <si>
    <t>Карандаш для губ "Френч Пинк"</t>
  </si>
  <si>
    <t>6110</t>
  </si>
  <si>
    <t>6111</t>
  </si>
  <si>
    <t>Блеск "Лазурный берег"</t>
  </si>
  <si>
    <t>7206</t>
  </si>
  <si>
    <t>Тестер "Эйфория", 3 мл</t>
  </si>
  <si>
    <t>7207</t>
  </si>
  <si>
    <t>Тестер "Ангел", 3мл</t>
  </si>
  <si>
    <t>7208</t>
  </si>
  <si>
    <t>Тестер "Флирт", 3мл</t>
  </si>
  <si>
    <t>7209</t>
  </si>
  <si>
    <t>Тестер "Инстинкт", 3мл</t>
  </si>
  <si>
    <t>6121</t>
  </si>
  <si>
    <t>Гель-тени "Блю Кутюр"</t>
  </si>
  <si>
    <t>6025</t>
  </si>
  <si>
    <t>Тени "Блю Лагун"</t>
  </si>
  <si>
    <t>6019</t>
  </si>
  <si>
    <t>Тени "Джаде"</t>
  </si>
  <si>
    <t>Витабеас (витамишки) с эхинацеей, пастилки, 60 шт</t>
  </si>
  <si>
    <t>Поли витабеас (витамишки), пастилки, 60 шт</t>
  </si>
  <si>
    <t>Спирулина, капсулы, 60 шт</t>
  </si>
  <si>
    <t>Антиоксидант, капсулы, 60 шт</t>
  </si>
  <si>
    <t>Йохимбе, таблетки, 60 шт</t>
  </si>
  <si>
    <t>Омега, капсулы, 60 шт</t>
  </si>
  <si>
    <t>Цена, р.</t>
  </si>
  <si>
    <t>Гепаль, капсулы, 30 шт</t>
  </si>
  <si>
    <t>Скраб "Нежный" "Пудровая нежность", 80 г</t>
  </si>
  <si>
    <t>ЭЛМЕТ</t>
  </si>
  <si>
    <t>Блеск "Северное сияние"</t>
  </si>
  <si>
    <t>3102</t>
  </si>
  <si>
    <t>Карта абонентской оплаты услуги IPBOX</t>
  </si>
  <si>
    <t>Сироп "Сбитень №3 Пурпурный" (Аврора), 250 г/180 мл</t>
  </si>
  <si>
    <t>Сироп "Сбитень №7 Багряный" (Виктория), 250 г/180 мл</t>
  </si>
  <si>
    <t>Сироп "Сбитень №12 Изумрудный" (Флора), 250 г/180 мл</t>
  </si>
  <si>
    <t>0222</t>
  </si>
  <si>
    <t>Сироп "Сбитень №24 Молочный", 250 г/180 мл</t>
  </si>
  <si>
    <t>0175</t>
  </si>
  <si>
    <t>0176</t>
  </si>
  <si>
    <t>0177</t>
  </si>
  <si>
    <t>0346</t>
  </si>
  <si>
    <t>1915</t>
  </si>
  <si>
    <t>1916</t>
  </si>
  <si>
    <t>1917</t>
  </si>
  <si>
    <t>2210</t>
  </si>
  <si>
    <t>2211</t>
  </si>
  <si>
    <t>Реагент 2000 для шаровых опор и подшипников</t>
  </si>
  <si>
    <t>Реагент 2000 для ШРУС и подшипников</t>
  </si>
  <si>
    <t>3201</t>
  </si>
  <si>
    <t>2007</t>
  </si>
  <si>
    <t>2008</t>
  </si>
  <si>
    <t>Парфюмированная вода "Органза", 30 мл</t>
  </si>
  <si>
    <t>Парфюмированная вода "Муар", 30 мл</t>
  </si>
  <si>
    <t>Этот файл содержит следующие листы:</t>
  </si>
  <si>
    <t>1 колонка</t>
  </si>
  <si>
    <t>Прайс-лист в одну колонку с базовыми ценами (действительны для ИЦ Москвы и Новосибирска).</t>
  </si>
  <si>
    <t>1 колонка с ТК</t>
  </si>
  <si>
    <t>Прайс-лист в одну колонку с возможностью пересчета цен с учетом транспортного коэффициента и в другую валюту. Цены не округляются, поэтому если вам необходимо изменить точность представления цен (отобразить десятичные знаки) измените формат ячеек столбца "Цена".</t>
  </si>
  <si>
    <t>Прайс-лист в две колонки. Цены на этом листе совпадают с ценами на листе "1 колонка с ТК". Таким образом для пересчета цен с учетом транспортного коэфиициента и в другую валюту на этом листе необходимо пересчитать цены на листе "1 колонка с ТК".</t>
  </si>
  <si>
    <t>Для консультантов</t>
  </si>
  <si>
    <t>Розничный</t>
  </si>
  <si>
    <t>Десерт-кисель "Клюквенный", 200 г</t>
  </si>
  <si>
    <t>Десерт-кисель "Молочно-фруктовый", 200 г</t>
  </si>
  <si>
    <t>Десерт-кисель "Облепиховый", 200 г</t>
  </si>
  <si>
    <t>Десерт-кисель "Смородиновый", 200 г</t>
  </si>
  <si>
    <t>Десерт-кисель "Яблочный", 200 г</t>
  </si>
  <si>
    <t>Литовит-напиток "Брусника" растворимый, порошок, 100 г</t>
  </si>
  <si>
    <t>Литовит-напиток "Горький коктейль" растворимый, порошок, 100 г</t>
  </si>
  <si>
    <t>Батончик "Успех", 50 г</t>
  </si>
  <si>
    <t>Драже "Нутрифлор SP", 170 г</t>
  </si>
  <si>
    <t>Драже "Нутрифлор Арония", 150 г</t>
  </si>
  <si>
    <t>Драже "Нутрифлор Сорбус", 130 г</t>
  </si>
  <si>
    <t>Коктейль "Грация", 500 г</t>
  </si>
  <si>
    <t>Коктейль "Энергия", 500 г</t>
  </si>
  <si>
    <t>Фито-чай "Оздоровительный", пакетики с сухой смесью, 60 г</t>
  </si>
  <si>
    <t>Фито-чай "Тонизирующий", пакетики с сухой смесью, 60 г</t>
  </si>
  <si>
    <t>Фито-чай "Успокоительный", пакетики с сухой смесью, 60 г</t>
  </si>
  <si>
    <t>Кедровое масло "Долголетие", капсулы, 100 шт</t>
  </si>
  <si>
    <t>Кедровое масло "Здравие", капсулы, 100 шт</t>
  </si>
  <si>
    <t>Масло растительное "Богатырское", 200 мл</t>
  </si>
  <si>
    <t>Масло растительное "Целительное", 200 мл</t>
  </si>
  <si>
    <t>Бальзам "Альпийский аромат", 100 мл</t>
  </si>
  <si>
    <t>Бальзам "Витаминный +", 100 мл</t>
  </si>
  <si>
    <t>Бальзам "Казанова", 100 мл</t>
  </si>
  <si>
    <t>Бальзам "Сибирячок", 100 мл</t>
  </si>
  <si>
    <t>Драже "Арго-пан", 60 г</t>
  </si>
  <si>
    <t>Драже "Кальцепан", 120 г</t>
  </si>
  <si>
    <t>Драже "Пантошка", 80 г</t>
  </si>
  <si>
    <t>Драже "Пантошка-A", 80 г</t>
  </si>
  <si>
    <t>Драже "Пантошка-Ca", 80 г</t>
  </si>
  <si>
    <t>Драже "Пантошка-Fe", 80 г</t>
  </si>
  <si>
    <t>Драже "Пантошка-Йод", 80 г</t>
  </si>
  <si>
    <t>Набор "Рецепт успеха": Каталитин+Хитолан+Аргосластин+Лептоник</t>
  </si>
  <si>
    <t>Гель-скраб "Кия" с экстрактом алоэ, 200 г</t>
  </si>
  <si>
    <t>Гель-скраб "Кия" с экстрактом ромашки, 200 г</t>
  </si>
  <si>
    <t>Гель-скраб "Кия" с экстрактом череды, 200 г</t>
  </si>
  <si>
    <t>Косметическая маска "Клеопатра", 200 г</t>
  </si>
  <si>
    <t>Косметическая маска "Минеральная", 200 г</t>
  </si>
  <si>
    <t>Косметическая маска со спирулиной "Кия", 80 г</t>
  </si>
  <si>
    <t>Косметическое масло "Кия", 30 мл</t>
  </si>
  <si>
    <t>Крем-маска "Княжна", 80 г</t>
  </si>
  <si>
    <t>Пудра-сорбент "Кия", 60 г</t>
  </si>
  <si>
    <t>Пудра-сорбент "Кия", 8 г</t>
  </si>
  <si>
    <t>Скраб "Нежный", 80 г</t>
  </si>
  <si>
    <t>Бальзам "Чистотел", 75 мл</t>
  </si>
  <si>
    <t>Гель для интимной гигиены "Блаженство", 20 мл</t>
  </si>
  <si>
    <t>Гель от ушибов "Арктика", 30 мл</t>
  </si>
  <si>
    <t>Гель рассасывающий "Мамавит", 50 мл</t>
  </si>
  <si>
    <t>Концентрат березовый для ног "Бетулан", кашицеобразный продукт, 40 г</t>
  </si>
  <si>
    <t>Крем антиаллергический "Солхинол", 30 мл</t>
  </si>
  <si>
    <t>Крем антиварикозный "Венорм", 50 мл</t>
  </si>
  <si>
    <t>Крем антигрибковый "Микодонт", 30 мл</t>
  </si>
  <si>
    <t>Крем антипсориазный "Пикладол", 30 мл</t>
  </si>
  <si>
    <t>Крем массажный "Мумие", 50 мл</t>
  </si>
  <si>
    <t>Крем массажный противовоспалительный "Эсобел", 50 г</t>
  </si>
  <si>
    <t>Крем массажный с экстрактом сабельника "Эсобел", 50 мл</t>
  </si>
  <si>
    <t>Крем противовоспалительный "Флорента", 30 мл</t>
  </si>
  <si>
    <t>Крем с экстрактом каллизии душистой "Эсобел", 50 мл</t>
  </si>
  <si>
    <t>Крем-репеллент, "Барьер", 30 мл</t>
  </si>
  <si>
    <t>Салфетки лечебно-профилактические "Эсобел", 20 шт</t>
  </si>
  <si>
    <t>Экстракт лечебной грязи "Эсобел", гранулы, 50 г</t>
  </si>
  <si>
    <t>Гель для антисептической обработки рук "Санитар", 75 мл</t>
  </si>
  <si>
    <t>Дезодорант-антиперспирант "Этна", жидкость, 125 мл</t>
  </si>
  <si>
    <t>Комплекс ("Целитель" + пихтовый гель для душа)</t>
  </si>
  <si>
    <t>Косметический лед отбеливающий "Аврора", лосьон для приготовления льда, 125 мл</t>
  </si>
  <si>
    <t>Крем антицеллюлитный "Форма А", 100 мл</t>
  </si>
  <si>
    <t>Крем для проблемной кожи "Бэлль", 50 мл</t>
  </si>
  <si>
    <t>Крем от комаров и мошек "Акомарин", 125 мл</t>
  </si>
  <si>
    <t>Крем-бальзам "Артро-Хвоя", 50 мл</t>
  </si>
  <si>
    <t>Крем-бальзам "Донна", 50 мл</t>
  </si>
  <si>
    <t>Крем-бальзам "Зимний", 30 мл</t>
  </si>
  <si>
    <t>Крем-бальзам "Таежный", 30 мл</t>
  </si>
  <si>
    <t>Крем-бальзам "Таежный", 50 мл</t>
  </si>
  <si>
    <t>Крем-бальзам "Целитель", 50 мл</t>
  </si>
  <si>
    <t>Крем-дезодорант для ног "Степ", 50 мл</t>
  </si>
  <si>
    <t>Средство для сухой чистки рук "Автошик", 125 мл</t>
  </si>
  <si>
    <t>Средство по уходу за ногтями "Миг", порошок, 50 г</t>
  </si>
  <si>
    <t>Аромаэмульсия "Мерцание звезд", "Близнецы", 12 мл</t>
  </si>
  <si>
    <t>Аромаэмульсия "Мерцание звезд", "Весы", 12 мл</t>
  </si>
  <si>
    <t>Аромаэмульсия "Мерцание звезд", "Водолей", 12 мл</t>
  </si>
  <si>
    <t>Аромаэмульсия "Мерцание звезд", "Дева", 12 мл</t>
  </si>
  <si>
    <t>Аромаэмульсия "Мерцание звезд", "Козерог", 12 мл</t>
  </si>
  <si>
    <t>Аромаэмульсия "Мерцание звезд", "Лев", 12 мл</t>
  </si>
  <si>
    <t>Аромаэмульсия "Мерцание звезд", "Мелодия любви", 12 мл</t>
  </si>
  <si>
    <t>Аромаэмульсия "Мерцание звезд", "Овен", 12 мл</t>
  </si>
  <si>
    <t>Аромаэмульсия "Мерцание звезд", "Очарование", 12 мл</t>
  </si>
  <si>
    <t>Аромаэмульсия "Мерцание звезд", "Рак", 12 мл</t>
  </si>
  <si>
    <t>Аромаэмульсия "Мерцание звезд", "Рыбы", 12 мл</t>
  </si>
  <si>
    <t>Аромаэмульсия "Мерцание звезд", "Скорпион", 12 мл</t>
  </si>
  <si>
    <t>Аромаэмульсия "Мерцание звезд", "Совершенство", 12 мл</t>
  </si>
  <si>
    <t>Аромаэмульсия "Мерцание звезд", "Стрелец", 12 мл</t>
  </si>
  <si>
    <t>Аромаэмульсия "Мерцание звезд", "Телец", 12 мл</t>
  </si>
  <si>
    <t>Аромаэмульсия "Мерцание звезд", пробники</t>
  </si>
  <si>
    <t>Бальзам антицеллюлитный "Золотая лань", капсулы по 1 г, 10 шт</t>
  </si>
  <si>
    <t>Бальзам антицеллюлитный "Золотая лань", капсулы по 4,5 г, 5 шт</t>
  </si>
  <si>
    <t>Бальзам для век "Драгоценная роса", капсулы, 12 шт</t>
  </si>
  <si>
    <t>Бальзам для волос "Шелковая нить", капсулы по 1 г, 10 шт</t>
  </si>
  <si>
    <t>Бальзам для волос "Шелковая нить", капсулы по 4,5 г, 5 шт</t>
  </si>
  <si>
    <t>Бальзам для лица и шеи "Ласковый ветер", капсулы, 12 шт</t>
  </si>
  <si>
    <t>Бальзам для ногтей "Миндальный мотив", капсулы, 15 шт</t>
  </si>
  <si>
    <t>Жемчужины для ванн "Антистресс", капсулы, 8 шт</t>
  </si>
  <si>
    <t>Жемчужины для ванн "Наедине", капсулы, 8 шт</t>
  </si>
  <si>
    <t>Жемчужины для ванн "Тонус", капсулы, 8 шт</t>
  </si>
  <si>
    <t>Жемчужины для ванн "Целебные", капсулы, 8 шт</t>
  </si>
  <si>
    <t>Масло эфирное "Лаванда", 5 мл</t>
  </si>
  <si>
    <t>Масло эфирное "Лимон", 5 мл</t>
  </si>
  <si>
    <t>СТИЛЬНЫЕ ВЕЩИ</t>
  </si>
  <si>
    <t>3301</t>
  </si>
  <si>
    <t>3302</t>
  </si>
  <si>
    <t>Кейс АРГО большой</t>
  </si>
  <si>
    <t>Кейс АРГО малый</t>
  </si>
  <si>
    <t>Масло эфирное "Пачули", 5 мл</t>
  </si>
  <si>
    <t>Масло эфирное "Чайное дерево", 5 мл . "Домашняя аптечка в одном флаконе"</t>
  </si>
  <si>
    <t>Масло эфирное "Эвкалипт", 5 мл</t>
  </si>
  <si>
    <t>Набор парфюмерных масел "Ароматика", 3 шт . по 10 мл</t>
  </si>
  <si>
    <t>Бальзам "Хвойный дар", 10 мл</t>
  </si>
  <si>
    <t>Косметическое средство для ванн "Хвойный дар"</t>
  </si>
  <si>
    <t>Бальзам серии "Раритет": "Календула", 15 мл</t>
  </si>
  <si>
    <t>Дополнительный фильтрующий комплект "АРГО+"</t>
  </si>
  <si>
    <t>Картридж для фильтров "АРГО-К" и "АРГО-МК"</t>
  </si>
  <si>
    <t>Комплект запасной для фильтров "АРГО" и "АРГО-М"</t>
  </si>
  <si>
    <t>Фильтр "АРГО"</t>
  </si>
  <si>
    <t>Фильтр "АРГО-К" (картриджный вариант)</t>
  </si>
  <si>
    <t>Фильтр "АРГО-М"</t>
  </si>
  <si>
    <t>Фильтр "АРГО-МК" (картриджный вариант)</t>
  </si>
  <si>
    <t>Фильтрующий элемент для "АРГО+"</t>
  </si>
  <si>
    <t>Фильтрующий элемент для "АРГО-душ"</t>
  </si>
  <si>
    <t>АЛ - 6,2 "Квадро" (шаг игл 6,2 мм; размер 120 х 470 мм)</t>
  </si>
  <si>
    <t>АЛ "Двойной" (шаг игл 5,8 мм; размер 105 х 460 мм)</t>
  </si>
  <si>
    <t>АЛ "Двойной" (шаг игл 6,2 мм; размер 105 х 460 мм)</t>
  </si>
  <si>
    <t>АЛ "Квадро" (шаг игл 5,8 мм; размер 120 х 470 мм)</t>
  </si>
  <si>
    <t>АЛ "Коврик" (шаг игл 6,2 мм; размер 250 х 465 мм)</t>
  </si>
  <si>
    <t>АЛ "Одинарный" (шаг игл 5,8 мм; размер 105 х 230 мм)</t>
  </si>
  <si>
    <t>АЛ "Одинарный" (шаг игл 6,2 мм; размер 105 х 230 мм)</t>
  </si>
  <si>
    <t>АЛ "Ромашка" (шаг игл 5,0 мм; D = 300 мм)</t>
  </si>
  <si>
    <t>АЛ "Спутник" (шаг игл 5,8 мм; размер 60 х 180 мм и 50 х 180 мм)</t>
  </si>
  <si>
    <t>АЛ "Спутник" (шаг игл 6,2 мм; размер 60 х 180 мм и 50 х 180 мм)</t>
  </si>
  <si>
    <t>Аппликатор-пояс "Малыш"</t>
  </si>
  <si>
    <t>Аппликатор-пояс "Спутник"</t>
  </si>
  <si>
    <t>Валик "Большой" (шаг игл 5,0 мм; D = 63 мм; ш = 105 мм)</t>
  </si>
  <si>
    <t>Валик "Лицевой" (шаг игл 3,5 мм; D = 45 мм; ш = 30 мм)</t>
  </si>
  <si>
    <t>Валик "Универсальный" (шаг игл 3,5 мм; D = 45 мм; ш = 70 мм)</t>
  </si>
  <si>
    <t>Массажер "Фараон"</t>
  </si>
  <si>
    <t>Антидымок "Парус", гранулы, 70 г</t>
  </si>
  <si>
    <t>Антиэлектромагнитная накладка "Магралит-Т"</t>
  </si>
  <si>
    <t>Соль океаническая "Лаванда", 700 г</t>
  </si>
  <si>
    <t>Соль океаническая "Пачули", 700 г</t>
  </si>
  <si>
    <t>Соль океаническая "Пихта", 700 г</t>
  </si>
  <si>
    <t>Сухие духи "Ландыш", пакетики, 5 шт.</t>
  </si>
  <si>
    <t>Сухие духи "Миледи", пакетики, 5 шт</t>
  </si>
  <si>
    <t>Сухие духи "Парус", пакетики, 5 шт</t>
  </si>
  <si>
    <t>Сухие духи "Секрет тропиканки", пакетики, 5 шт</t>
  </si>
  <si>
    <t>Биоудобрение концентрированное "Байкал ЭМ-1", 40 мл</t>
  </si>
  <si>
    <t>Питательная среда "ЭМ-патока", жидкость, 100 мл</t>
  </si>
  <si>
    <t>Изменилась цена и очки:</t>
  </si>
  <si>
    <t>Аппарат ароматизирующий ультразвуковой "ЭфА"</t>
  </si>
  <si>
    <t>Аппарат световой терапии "Дюна-Т"</t>
  </si>
  <si>
    <t>Ультразвуковое стирающее устройство "Дюна"</t>
  </si>
  <si>
    <t>Реагент 2000 "Супердрайв"</t>
  </si>
  <si>
    <t>Зубная паста "Аргодент Море", 75 мл</t>
  </si>
  <si>
    <t>Зубная паста "Аргодент Хвоя", 75 мл</t>
  </si>
  <si>
    <t>Зубная паста "Бебидент", 75 мл</t>
  </si>
  <si>
    <t>Зубная паста "Апачи", антикариесная, 75 мл</t>
  </si>
  <si>
    <t>Зубная паста "Апачи", отбеливающая, 75 мл</t>
  </si>
  <si>
    <t>Зубная паста "Ламидент", 75 мл</t>
  </si>
  <si>
    <t>Ополаскиватель "Апачи", 125 мл</t>
  </si>
  <si>
    <t>Биоконцентратор "Бета-2"</t>
  </si>
  <si>
    <t>Средство моющее "Эффект плюс", таблетки, 6 шт . по 25 г</t>
  </si>
  <si>
    <t>Ультразвуковое стирающее устройство "Эффект"</t>
  </si>
  <si>
    <t>Гель для ручной стирки "Марго", 500 г</t>
  </si>
  <si>
    <t>Гель для стирки в автоматической стиральной машине "Марго", 500 г</t>
  </si>
  <si>
    <t>Очиститель-массажер для языка "Лингвасан"</t>
  </si>
  <si>
    <t>Средство для мытья посуды "Марго", 250 мл</t>
  </si>
  <si>
    <t>Средство по уходу за полостью рта "АргоДент", 200 мл</t>
  </si>
  <si>
    <t>Освежитель полости рта "Озон", антитабачный</t>
  </si>
  <si>
    <t>Освежитель полости рта "Озон", апельсин</t>
  </si>
  <si>
    <t>Освежитель полости рта "Озон", барбарис</t>
  </si>
  <si>
    <t>Освежитель полости рта "Озон", клубника</t>
  </si>
  <si>
    <t>Освежитель полости рта "Озон", мята</t>
  </si>
  <si>
    <t>Освежитель полости рта "Озон", тутти-фрутти</t>
  </si>
  <si>
    <t>Туалетная вода для мужчин "Лидер", 100 мл</t>
  </si>
  <si>
    <t>Туалетная вода для мужчин "Лидер", 8 мл</t>
  </si>
  <si>
    <t>Крем детский с календулой "Аргоша", 50 мл</t>
  </si>
  <si>
    <t>Масло противовоспалительное с шиповником "Аргоша", 150 мл</t>
  </si>
  <si>
    <t>Молочко бархатистое с маслом моркови "Аргоша", 150 мл</t>
  </si>
  <si>
    <t>Пена для ванн с ph 5,5 "Аргоша", 300 мл</t>
  </si>
  <si>
    <t>Пенка для умывания с азуленом "Аргоша", 200 мл</t>
  </si>
  <si>
    <t>Шампунь без слез с ромашкой "Аргоша", 200 мл</t>
  </si>
  <si>
    <t>Духи "Мой стиль", 5 мл</t>
  </si>
  <si>
    <t>Духи "Рязаночка", 3 мл</t>
  </si>
  <si>
    <t>Духи "Рязаночка", 8 мл</t>
  </si>
  <si>
    <t>Туалетная вода для девушек "Алика", 4 мл</t>
  </si>
  <si>
    <t>Дымка для тела SPF-25 "Аргоша", 100 мл</t>
  </si>
  <si>
    <t>Пудра "Перфект Финиш"</t>
  </si>
  <si>
    <t>Пудра "Беж Матэ"</t>
  </si>
  <si>
    <t>Пудра "Бьюти Дабл"</t>
  </si>
  <si>
    <t>Пудра "Терра"</t>
  </si>
  <si>
    <t>Пудра "Беж Осветляющая"</t>
  </si>
  <si>
    <t>Мини-пудра "Автофокус"</t>
  </si>
  <si>
    <t>Пудра осветляющая "Тайны молодости"</t>
  </si>
  <si>
    <t>Тени "Орхидея"</t>
  </si>
  <si>
    <t>Тени "Маури"</t>
  </si>
  <si>
    <t>Тени "Гаваи"</t>
  </si>
  <si>
    <t>Тени "Сешели"</t>
  </si>
  <si>
    <t>Тени "Пастель"</t>
  </si>
  <si>
    <t>Тени "Грин Неон"</t>
  </si>
  <si>
    <t>Тени "Голден Палетт"</t>
  </si>
  <si>
    <t>Тени "Уайт Неон"</t>
  </si>
  <si>
    <t>Подводка жидкая "Графит"</t>
  </si>
  <si>
    <t>Подводка жидкая "Браун"</t>
  </si>
  <si>
    <t>Подводка жидкая "Блэк"</t>
  </si>
  <si>
    <t>Тушь "Бальзам Белая"</t>
  </si>
  <si>
    <t>Тушь "Лонг Леш"</t>
  </si>
  <si>
    <t>Тушь "Браун"</t>
  </si>
  <si>
    <t>Помада "Гаваи"</t>
  </si>
  <si>
    <t>Помада "Кенди"</t>
  </si>
  <si>
    <t>Помада "Френч Пинк"</t>
  </si>
  <si>
    <t>Помада "Черри"</t>
  </si>
  <si>
    <t>Помада "Каса Бланка"</t>
  </si>
  <si>
    <t>Помада "Майорка"</t>
  </si>
  <si>
    <t>Помада "Макс объем"</t>
  </si>
  <si>
    <t>Помада "Блю Мун"</t>
  </si>
  <si>
    <t>Помада "Милк Чоклит"</t>
  </si>
  <si>
    <t>Помада "Пинк Флойд"</t>
  </si>
  <si>
    <t>Помада "Джаз"</t>
  </si>
  <si>
    <t>Помада "Блюз"</t>
  </si>
  <si>
    <t>Помада "Танго"</t>
  </si>
  <si>
    <t>Помада "Самба"</t>
  </si>
  <si>
    <t>Помада "Фламенко"</t>
  </si>
  <si>
    <t>Лак "Френч"</t>
  </si>
  <si>
    <t>Лак "Черри"</t>
  </si>
  <si>
    <t>Лак "Орхидея"</t>
  </si>
  <si>
    <t>Лак "Купер"</t>
  </si>
  <si>
    <t>Лак "Френч Пинк"</t>
  </si>
  <si>
    <t>Лак "Мулен Руж"</t>
  </si>
  <si>
    <t>Лак "Кенди"</t>
  </si>
  <si>
    <t>Лак "Матрикс"</t>
  </si>
  <si>
    <t>Лак "Кутюр Уайт"</t>
  </si>
  <si>
    <t>Лак "Кутюр Пинк"</t>
  </si>
  <si>
    <t>Лак "Кутюр Грин"</t>
  </si>
  <si>
    <t>Лак "Дезерт Сенд"</t>
  </si>
  <si>
    <t>Лак "Гаваи"</t>
  </si>
  <si>
    <t>Лак "Кутюр Тропикаль"</t>
  </si>
  <si>
    <t>Лак "Цикламент"</t>
  </si>
  <si>
    <t>Лак "Майорка"</t>
  </si>
  <si>
    <t>Лак "Беж Металлик"</t>
  </si>
  <si>
    <t>Лак "Бургонь"</t>
  </si>
  <si>
    <t>Лак "Каса Бланка"</t>
  </si>
  <si>
    <t>Лак "Кутюр Лайлак"</t>
  </si>
  <si>
    <t>Набор "Секреты маникюра"</t>
  </si>
  <si>
    <t>Карандаш для глаз "Блю Лагун"</t>
  </si>
  <si>
    <t>Карандаш для губ "Мулен Руж"</t>
  </si>
  <si>
    <t>Карандаш для губ "Карот"</t>
  </si>
  <si>
    <t>Блеск для губ "Оранж"</t>
  </si>
  <si>
    <t>Блеск для губ "Караибы"</t>
  </si>
  <si>
    <t>Блеск для губ "Клубника"</t>
  </si>
  <si>
    <t>Блеск для губ "Черри"</t>
  </si>
  <si>
    <t>Блеск для губ "Ультрамарин"</t>
  </si>
  <si>
    <t>Блеск для губ "Россо"</t>
  </si>
  <si>
    <t>Блеск для губ "Аметист"</t>
  </si>
  <si>
    <t>Гель-тени "Пинк Кутюр"</t>
  </si>
  <si>
    <t>Гель-тени "Уайт Кутюр"</t>
  </si>
  <si>
    <t>Основа для ногтей "Кальций плюс"</t>
  </si>
  <si>
    <t>Покрытие на лак "Вечный блеск"</t>
  </si>
  <si>
    <t>Лак "Янтарь"</t>
  </si>
  <si>
    <t>Лак "Коньяк"</t>
  </si>
  <si>
    <t>Лак "Азия"</t>
  </si>
  <si>
    <t>Лак "Полярная Заря"</t>
  </si>
  <si>
    <t>Лак "Песок пустыни"</t>
  </si>
  <si>
    <t>Лак "Кактус"</t>
  </si>
  <si>
    <t>Лак "Шифон"</t>
  </si>
  <si>
    <t>Лак "Розовая радуга"</t>
  </si>
  <si>
    <t>Лак "Французская эмаль"</t>
  </si>
  <si>
    <t>Лак "Терра"</t>
  </si>
  <si>
    <t>Лак "Рубин"</t>
  </si>
  <si>
    <t>Лак "Северный ветер"</t>
  </si>
  <si>
    <t>Лак "Золотые прииски"</t>
  </si>
  <si>
    <t>Лак "Дефессэ"</t>
  </si>
  <si>
    <t>Помада "Блеск зари"</t>
  </si>
  <si>
    <t>Помада "Блеск солнца"</t>
  </si>
  <si>
    <t>Помада "Блеск заката"</t>
  </si>
  <si>
    <t>Помада "Блеск радуги"</t>
  </si>
  <si>
    <t>Помада "Блеск огней"</t>
  </si>
  <si>
    <t>Помада "Блеск луны"</t>
  </si>
  <si>
    <t>Помада "Фламинго"</t>
  </si>
  <si>
    <t>Помада "Янтарь"</t>
  </si>
  <si>
    <t>Помада "Полярная заря"</t>
  </si>
  <si>
    <t>Помада "Терра"</t>
  </si>
  <si>
    <t>Помада "Рубин"</t>
  </si>
  <si>
    <t>Помада "Северный ветер"</t>
  </si>
  <si>
    <t>Помада "Золотые прииски"</t>
  </si>
  <si>
    <t>Помада "Дефессэ"</t>
  </si>
  <si>
    <t>Тушь для ресниц "Скульптор"</t>
  </si>
  <si>
    <t>Парфюмированная вода "Лен"</t>
  </si>
  <si>
    <t>Парфюмированная вода "Шифон"</t>
  </si>
  <si>
    <t>Парфюмированная вода "Шелк"</t>
  </si>
  <si>
    <t>Тестер "Органза", 3 мл</t>
  </si>
  <si>
    <t>Тестер "Муар", 3 мл</t>
  </si>
  <si>
    <t>ПРАЙС-ЛИСТ КОМПАНИИ АРГО</t>
  </si>
  <si>
    <t>Код</t>
  </si>
  <si>
    <t>Наименование</t>
  </si>
  <si>
    <t>Цена, руб.</t>
  </si>
  <si>
    <t>БАД и продукты функционального питания</t>
  </si>
  <si>
    <t>НОВЬ</t>
  </si>
  <si>
    <t>0121</t>
  </si>
  <si>
    <t>0117</t>
  </si>
  <si>
    <t>0122</t>
  </si>
  <si>
    <t>0118</t>
  </si>
  <si>
    <t>0120</t>
  </si>
  <si>
    <t>0110</t>
  </si>
  <si>
    <t>Литовит (базовый), гранулы, 150 г</t>
  </si>
  <si>
    <t>0111</t>
  </si>
  <si>
    <t>Литовит (базовый), порошок, 150 г</t>
  </si>
  <si>
    <t>0112</t>
  </si>
  <si>
    <t>Литовит (базовый), таблетки, 140 г</t>
  </si>
  <si>
    <t>0101</t>
  </si>
  <si>
    <t>Литовит-Б, таблетки, 140 г</t>
  </si>
  <si>
    <t>0102</t>
  </si>
  <si>
    <t>Литовит-К , таблетки, 140 г</t>
  </si>
  <si>
    <t>0103</t>
  </si>
  <si>
    <t>Литовит-М, порошок, 150 г</t>
  </si>
  <si>
    <t>0104</t>
  </si>
  <si>
    <t>Литовит-М, порошок, 30 г</t>
  </si>
  <si>
    <t>0113</t>
  </si>
  <si>
    <t>0114</t>
  </si>
  <si>
    <t>0105</t>
  </si>
  <si>
    <t>Литовит-О, таблетки, 140 г</t>
  </si>
  <si>
    <t>0106</t>
  </si>
  <si>
    <t>Литовит-С, гранулы, 100 г</t>
  </si>
  <si>
    <t>0107</t>
  </si>
  <si>
    <t>Литовит-У, таблетки, 140 г</t>
  </si>
  <si>
    <t>0108</t>
  </si>
  <si>
    <t>Литовит-Ф, таблетки, 140 г</t>
  </si>
  <si>
    <t>0109</t>
  </si>
  <si>
    <t>Литовит-Ч, таблетки, 140 г</t>
  </si>
  <si>
    <t>0115</t>
  </si>
  <si>
    <t>Литоспорт с клюквой, таблетки, 50 г</t>
  </si>
  <si>
    <t>0116</t>
  </si>
  <si>
    <t>Литоспорт со свеклой, таблетки, 50 г</t>
  </si>
  <si>
    <t>0209</t>
  </si>
  <si>
    <t>0218</t>
  </si>
  <si>
    <t>0216</t>
  </si>
  <si>
    <t>0217</t>
  </si>
  <si>
    <t>0210</t>
  </si>
  <si>
    <t>0211</t>
  </si>
  <si>
    <t>0202</t>
  </si>
  <si>
    <t>Нутрикон Голд, гранулы, 400 г</t>
  </si>
  <si>
    <t>0203</t>
  </si>
  <si>
    <t>Нутрикон Грин, гранулы, 400 г</t>
  </si>
  <si>
    <t>0204</t>
  </si>
  <si>
    <t>Нутрикон Плюс, гранулы, 350 г</t>
  </si>
  <si>
    <t>0205</t>
  </si>
  <si>
    <t>Нутрикон Селен, гранулы, 350 г</t>
  </si>
  <si>
    <t>0206</t>
  </si>
  <si>
    <t>Нутрикон Фито, гранулы, 350 г</t>
  </si>
  <si>
    <t>0207</t>
  </si>
  <si>
    <t>Нутрикон Хром, гранулы, 350 г</t>
  </si>
  <si>
    <t>0208</t>
  </si>
  <si>
    <t>Нутрикон Янтарь, гранулы, 400 г</t>
  </si>
  <si>
    <t>0201</t>
  </si>
  <si>
    <t>Нутрикон, гранулы, 400 г</t>
  </si>
  <si>
    <t>0212</t>
  </si>
  <si>
    <t>0213</t>
  </si>
  <si>
    <t>0214</t>
  </si>
  <si>
    <t>0215</t>
  </si>
  <si>
    <t>БИОЛИТ</t>
  </si>
  <si>
    <t>0301</t>
  </si>
  <si>
    <t>Аргозид, гранулы, 30 г</t>
  </si>
  <si>
    <t>0302</t>
  </si>
  <si>
    <t>Аргозид, гранулы, 90 г</t>
  </si>
  <si>
    <t>0303</t>
  </si>
  <si>
    <t>Ахиллан, гранулы, 30 г</t>
  </si>
  <si>
    <t>0304</t>
  </si>
  <si>
    <t>Ахиллан, гранулы, 90 г</t>
  </si>
  <si>
    <t>0305</t>
  </si>
  <si>
    <t>Венорм на сорбите, гранулы, 90 г</t>
  </si>
  <si>
    <t>0306</t>
  </si>
  <si>
    <t>Венорм, гранулы, 40 г</t>
  </si>
  <si>
    <t>0307</t>
  </si>
  <si>
    <t>Венорм, гранулы, 90 г</t>
  </si>
  <si>
    <t>0308</t>
  </si>
  <si>
    <t>Витамикс, гранулы, 90 г</t>
  </si>
  <si>
    <t>0309</t>
  </si>
  <si>
    <t>Витасел, гранулы, 90 г</t>
  </si>
  <si>
    <t>0310</t>
  </si>
  <si>
    <t>Галега-Нова, гранулы, 90 г</t>
  </si>
  <si>
    <t>0319</t>
  </si>
  <si>
    <t>Гепатосол (лохеин), гранулы, 30 г</t>
  </si>
  <si>
    <t>0320</t>
  </si>
  <si>
    <t>Гепатосол (лохеин), гранулы, 90 г</t>
  </si>
  <si>
    <t>0341</t>
  </si>
  <si>
    <t>Гепатосол на сорбите, гранулы, 90 г</t>
  </si>
  <si>
    <t>0311</t>
  </si>
  <si>
    <t>Климатон плюс, гранулы, 90 г</t>
  </si>
  <si>
    <t>0312</t>
  </si>
  <si>
    <t>Климатон, гранулы, 90 г</t>
  </si>
  <si>
    <t>0313</t>
  </si>
  <si>
    <t>Лактавия с соком клюквы и аронии, концентрированный напиток, 100 г</t>
  </si>
  <si>
    <t>0314</t>
  </si>
  <si>
    <t>Лактавия с соком облепихи и моркови, концентрированный напиток, 100 г</t>
  </si>
  <si>
    <t>0315</t>
  </si>
  <si>
    <t>Лактавия с соком черники и аронии, концентрированный напиток, 100 г</t>
  </si>
  <si>
    <t>0316</t>
  </si>
  <si>
    <t>Липроксол на сорбите, гранулы, 90 г</t>
  </si>
  <si>
    <t>0317</t>
  </si>
  <si>
    <t>Липроксол, гранулы, 90 г</t>
  </si>
  <si>
    <t>0321</t>
  </si>
  <si>
    <t>Поликавин, гранулы, 110 г</t>
  </si>
  <si>
    <t>0337</t>
  </si>
  <si>
    <t>Популин, жидкость, 200 мл</t>
  </si>
  <si>
    <t>0323</t>
  </si>
  <si>
    <t>Простадонт, гранулы, 90 г</t>
  </si>
  <si>
    <t>0342</t>
  </si>
  <si>
    <t>Танаксол плюс, гранулы, 42 г</t>
  </si>
  <si>
    <t>0325</t>
  </si>
  <si>
    <t>Тонизид, гранулы, 90 г</t>
  </si>
  <si>
    <t>0326</t>
  </si>
  <si>
    <t>Уролизин, гранулы, 30 г</t>
  </si>
  <si>
    <t>0327</t>
  </si>
  <si>
    <t>Уролизин, гранулы, 90 г</t>
  </si>
  <si>
    <t>0328</t>
  </si>
  <si>
    <t>Флавигран на сорбите, гранулы, 90 г</t>
  </si>
  <si>
    <t>0329</t>
  </si>
  <si>
    <t>Флавигран, гранулы, 90 г</t>
  </si>
  <si>
    <t>0344</t>
  </si>
  <si>
    <t>Флавигран-очанка, гранулы, 90 г</t>
  </si>
  <si>
    <t>0330</t>
  </si>
  <si>
    <t>Флорента напиток, 200 мл</t>
  </si>
  <si>
    <t>0331</t>
  </si>
  <si>
    <t>Флорента спрей, 50 мл</t>
  </si>
  <si>
    <t>0332</t>
  </si>
  <si>
    <t>Ширлайн с лохеином, гранулы, 30 г</t>
  </si>
  <si>
    <t>0338</t>
  </si>
  <si>
    <t>0334</t>
  </si>
  <si>
    <t>Ширлайн, гранулы, 30 г</t>
  </si>
  <si>
    <t>0335</t>
  </si>
  <si>
    <t>Экорсол, гранулы, 42 г</t>
  </si>
  <si>
    <t>0336</t>
  </si>
  <si>
    <t>Экстракт корня лопуха, жидкость, 75 мл</t>
  </si>
  <si>
    <t>0339</t>
  </si>
  <si>
    <t>Экстракт крапивы, жидкость, 75 мл</t>
  </si>
  <si>
    <t>0343</t>
  </si>
  <si>
    <t>Экстракт подорожника, жидкость, 75 мл</t>
  </si>
  <si>
    <t>0340</t>
  </si>
  <si>
    <t>Эсобел, напиток клюквенный, 90 г</t>
  </si>
  <si>
    <t>0401</t>
  </si>
  <si>
    <t>Акулий хрящ, капсулы, 60 шт</t>
  </si>
  <si>
    <t>0402</t>
  </si>
  <si>
    <t>Антиоксидант, капсулы, 30 шт</t>
  </si>
  <si>
    <t>0404</t>
  </si>
  <si>
    <t>Аромагест, капсулы, 50 шт</t>
  </si>
  <si>
    <t>0405</t>
  </si>
  <si>
    <t>Ацидофилус-Экстра, капсулы, 60 шт</t>
  </si>
  <si>
    <t>0406</t>
  </si>
  <si>
    <t>ВАГ, капсулы, 60 шт</t>
  </si>
  <si>
    <t>0407</t>
  </si>
  <si>
    <t>Витабеас (витамишки) с эхинацеей, пастилки, 30 шт</t>
  </si>
  <si>
    <t>0408</t>
  </si>
  <si>
    <t>Гинкго Билоба Плас, таблетки, 60 шт</t>
  </si>
  <si>
    <t>0409</t>
  </si>
  <si>
    <t>Глюкозамин-Плас, таблетки, 60 шт</t>
  </si>
  <si>
    <t>0410</t>
  </si>
  <si>
    <t>Готу Кола, капсулы, 60 шт</t>
  </si>
  <si>
    <t>0411</t>
  </si>
  <si>
    <t>Донг Куэй, таблетки, 60 шт</t>
  </si>
  <si>
    <t>0412</t>
  </si>
  <si>
    <t>Йохимбе, таблетки, 30 шт</t>
  </si>
  <si>
    <t>0413</t>
  </si>
  <si>
    <t>Каль-ди-Маг, таблетки, 60 шт</t>
  </si>
  <si>
    <t>0414</t>
  </si>
  <si>
    <t>Колострум, капсулы, 60 шт</t>
  </si>
  <si>
    <t>0415</t>
  </si>
  <si>
    <t>0416</t>
  </si>
  <si>
    <t>Ливер-Плас, капсулы, 60 шт</t>
  </si>
  <si>
    <t>0417</t>
  </si>
  <si>
    <t>Малти-Комплекс, таблетки, 60 шт</t>
  </si>
  <si>
    <t>0418</t>
  </si>
  <si>
    <t>Омега, капсулы, 30 шт</t>
  </si>
  <si>
    <t>0419</t>
  </si>
  <si>
    <t>Остео Каль с глюкозамином, капсулы, 60 шт</t>
  </si>
  <si>
    <t>0420</t>
  </si>
  <si>
    <t>Пара-Уолнат-Плас, капсулы, 60 шт</t>
  </si>
  <si>
    <t>0421</t>
  </si>
  <si>
    <t>Пау д' Арко, капсулы, 60 шт</t>
  </si>
  <si>
    <t>0422</t>
  </si>
  <si>
    <t>Пауэр Дринк, пакетики, 10 шт</t>
  </si>
  <si>
    <t>0423</t>
  </si>
  <si>
    <t>Пауэр Кид, таблетки, 60 шт</t>
  </si>
  <si>
    <t>0424</t>
  </si>
  <si>
    <t>Поли витабеас (витамишки), пастилки, 30 шт</t>
  </si>
  <si>
    <t>0425</t>
  </si>
  <si>
    <t>Простейт-Плас, капсулы, 60 шт</t>
  </si>
  <si>
    <t>0426</t>
  </si>
  <si>
    <t>Пэшн Флауэр, таблетки, 60 шт</t>
  </si>
  <si>
    <t>0427</t>
  </si>
  <si>
    <t>Рэд Клоувер Плас, капсулы, 60 шт</t>
  </si>
  <si>
    <t>0428</t>
  </si>
  <si>
    <t>Спирулина, капсулы, 30 шт</t>
  </si>
  <si>
    <t>0429</t>
  </si>
  <si>
    <t>Супер Колон Клинз, капсулы, 60 шт</t>
  </si>
  <si>
    <t>0430</t>
  </si>
  <si>
    <t>Суперлакс, капсулы, 60 шт</t>
  </si>
  <si>
    <t>0431</t>
  </si>
  <si>
    <t>Тироид-Плас, капсулы, 60 шт</t>
  </si>
  <si>
    <t>0432</t>
  </si>
  <si>
    <t>Уна дэ Гато, таблетки, 60 шт</t>
  </si>
  <si>
    <t>0433</t>
  </si>
  <si>
    <t>Эхинацея Нутрикэа, капсулы, 60 шт</t>
  </si>
  <si>
    <t>ДЭЛЬФА</t>
  </si>
  <si>
    <t>0512</t>
  </si>
  <si>
    <t>Кедровая сила – 2, порошок, 237 г</t>
  </si>
  <si>
    <t>0511</t>
  </si>
  <si>
    <t>Кедровая сила, порошок, 237 г</t>
  </si>
  <si>
    <t>0503</t>
  </si>
  <si>
    <t>0504</t>
  </si>
  <si>
    <t>0513</t>
  </si>
  <si>
    <t>Кедровое масло с боярышником, капсулы, 100 шт</t>
  </si>
  <si>
    <t>0505</t>
  </si>
  <si>
    <t>Кедровое масло с витамином А, капсулы, 100 шт</t>
  </si>
  <si>
    <t>0506</t>
  </si>
  <si>
    <t>Кедровое масло с витамином Е, капсулы, 100 шт</t>
  </si>
  <si>
    <t>0514</t>
  </si>
  <si>
    <t>Кедровое масло с лимонником, капсулы, 100 шт</t>
  </si>
  <si>
    <t>0515</t>
  </si>
  <si>
    <t>Кедровое масло с маком, капсулы, 100 шт</t>
  </si>
  <si>
    <t>0507</t>
  </si>
  <si>
    <t>Кедровое масло, капсулы, 100 шт</t>
  </si>
  <si>
    <t>0516</t>
  </si>
  <si>
    <t>Масло растительное "Молодильное", 200 мл</t>
  </si>
  <si>
    <t>0508</t>
  </si>
  <si>
    <t>0510</t>
  </si>
  <si>
    <t>ЮГ</t>
  </si>
  <si>
    <t>0601</t>
  </si>
  <si>
    <t>0602</t>
  </si>
  <si>
    <t>0603</t>
  </si>
  <si>
    <t>0604</t>
  </si>
  <si>
    <t>0605</t>
  </si>
  <si>
    <t>0606</t>
  </si>
  <si>
    <t>0611</t>
  </si>
  <si>
    <t>0607</t>
  </si>
  <si>
    <t>0608</t>
  </si>
  <si>
    <t>0609</t>
  </si>
  <si>
    <t>0610</t>
  </si>
  <si>
    <t>0612</t>
  </si>
  <si>
    <t>0613</t>
  </si>
  <si>
    <t>0615</t>
  </si>
  <si>
    <t>0616</t>
  </si>
  <si>
    <t>Ферропан, капсулы, 20 шт</t>
  </si>
  <si>
    <t>0617</t>
  </si>
  <si>
    <t>Эргопан, капсулы, 30 шт</t>
  </si>
  <si>
    <t>АПИФАРМ</t>
  </si>
  <si>
    <t>0701</t>
  </si>
  <si>
    <t>Аргосластин, таблетки, 200 шт</t>
  </si>
  <si>
    <t>0706</t>
  </si>
  <si>
    <t>Вазолептин, таблетки, 50 шт</t>
  </si>
  <si>
    <t>0707</t>
  </si>
  <si>
    <t>Гепатолептин, таблетки, 50 шт</t>
  </si>
  <si>
    <t>0708</t>
  </si>
  <si>
    <t>Кардиолептин, таблетки, 50 шт</t>
  </si>
  <si>
    <t>0702</t>
  </si>
  <si>
    <t>Каталитин, таблетки, 100 шт</t>
  </si>
  <si>
    <t>0703</t>
  </si>
  <si>
    <t>Каталитин, таблетки, 40 шт</t>
  </si>
  <si>
    <t>0709</t>
  </si>
  <si>
    <t>Лептоник, таблетки, 50 шт</t>
  </si>
  <si>
    <t>0710</t>
  </si>
  <si>
    <t>Лептопротект, таблетки, 50 шт</t>
  </si>
  <si>
    <t>0711</t>
  </si>
  <si>
    <t>Лептоседин, таблетки, 50 шт</t>
  </si>
  <si>
    <t>0704</t>
  </si>
  <si>
    <t>0712</t>
  </si>
  <si>
    <t>Нефролептин, таблетки, 50 шт</t>
  </si>
  <si>
    <t>0714</t>
  </si>
  <si>
    <t>0715</t>
  </si>
  <si>
    <t>0716</t>
  </si>
  <si>
    <t>0717</t>
  </si>
  <si>
    <t>0705</t>
  </si>
  <si>
    <t>Хитолан, таблетки, 40 шт</t>
  </si>
  <si>
    <t>0713</t>
  </si>
  <si>
    <t>Энтеролептин, таблетки, 50 шт</t>
  </si>
  <si>
    <t>AD MEDICINE</t>
  </si>
  <si>
    <t>0801</t>
  </si>
  <si>
    <t>0807</t>
  </si>
  <si>
    <t>0808</t>
  </si>
  <si>
    <t>0810</t>
  </si>
  <si>
    <t>0811</t>
  </si>
  <si>
    <t>0802</t>
  </si>
  <si>
    <t>0803</t>
  </si>
  <si>
    <t>0804</t>
  </si>
  <si>
    <t>0812</t>
  </si>
  <si>
    <t>0809</t>
  </si>
  <si>
    <t>0805</t>
  </si>
  <si>
    <t>0806</t>
  </si>
  <si>
    <t>2005</t>
  </si>
  <si>
    <t>ЭМ-Курунга, таблетки, 10 шт</t>
  </si>
  <si>
    <t>2004</t>
  </si>
  <si>
    <t>ЭМ-Курунга, таблетки, 40 шт</t>
  </si>
  <si>
    <t>ФИТОЛАЙН</t>
  </si>
  <si>
    <t>2305</t>
  </si>
  <si>
    <t>Лесмин, таблетки, 80 шт</t>
  </si>
  <si>
    <t>2304</t>
  </si>
  <si>
    <t>Фитолон-Кламин, таблетки, 80 шт</t>
  </si>
  <si>
    <t>Целебная косметика, средства для наружного применения</t>
  </si>
  <si>
    <t>0165</t>
  </si>
  <si>
    <t>Гель-скраб "Кия" с экстрактом алоэ, 8х15 г</t>
  </si>
  <si>
    <t>0166</t>
  </si>
  <si>
    <t>Гель-скраб "Кия" с экстрактом ромашки, 8х15 г</t>
  </si>
  <si>
    <t>0167</t>
  </si>
  <si>
    <t>Гель-скраб "Кия" с экстрактом череды, 8х15 г</t>
  </si>
  <si>
    <t>0142</t>
  </si>
  <si>
    <t>0144</t>
  </si>
  <si>
    <t>0146</t>
  </si>
  <si>
    <t>0168</t>
  </si>
  <si>
    <t>Косметическая линия КИЯ "Маска-лифтинг", 8х15 г</t>
  </si>
  <si>
    <t>0169</t>
  </si>
  <si>
    <t>Косметическая линия КИЯ "Маска-пилинг", 8х15 г</t>
  </si>
  <si>
    <t>0170</t>
  </si>
  <si>
    <t>Косметическая маска "Клеопатра", 8х15г</t>
  </si>
  <si>
    <t>0171</t>
  </si>
  <si>
    <t>Косметическая маска "Минеральная", 8х15г</t>
  </si>
  <si>
    <t>0172</t>
  </si>
  <si>
    <t>Косметическая маска "Царица", 8х15 г</t>
  </si>
  <si>
    <t>0149</t>
  </si>
  <si>
    <t>0151</t>
  </si>
  <si>
    <t>0153</t>
  </si>
  <si>
    <t>0154</t>
  </si>
  <si>
    <t>0173</t>
  </si>
  <si>
    <t>Крем-маска "Княжна", 8х15г</t>
  </si>
  <si>
    <t>0156</t>
  </si>
  <si>
    <t>0158</t>
  </si>
  <si>
    <t>0157</t>
  </si>
  <si>
    <t>0174</t>
  </si>
  <si>
    <t>Скраб "Нежный", 8х15г</t>
  </si>
  <si>
    <t>0160</t>
  </si>
  <si>
    <t>0380</t>
  </si>
  <si>
    <t>0351</t>
  </si>
  <si>
    <t>Бальзам для волос, 50 мл</t>
  </si>
  <si>
    <t>0352</t>
  </si>
  <si>
    <t>Ванна скипидарная N1, 250 мл</t>
  </si>
  <si>
    <t>0353</t>
  </si>
  <si>
    <t>Ванна скипидарная N2, 250 мл</t>
  </si>
  <si>
    <t>0373</t>
  </si>
  <si>
    <t>0354</t>
  </si>
  <si>
    <t>0355</t>
  </si>
  <si>
    <t>0377</t>
  </si>
  <si>
    <t>0378</t>
  </si>
  <si>
    <t>Концентрат на основе молочной сыворотки, жидкость, 150 мл</t>
  </si>
  <si>
    <t>0374</t>
  </si>
  <si>
    <t>Концентрат с экстрактом корня лопуха, жидкость, 150 мл</t>
  </si>
  <si>
    <t>0381</t>
  </si>
  <si>
    <t>Концентрат с экстрактом листа крапивы, жидкость, 150 мл</t>
  </si>
  <si>
    <t>0357</t>
  </si>
  <si>
    <t>0358</t>
  </si>
  <si>
    <t>0359</t>
  </si>
  <si>
    <t>0360</t>
  </si>
  <si>
    <t>0382</t>
  </si>
  <si>
    <t>0361</t>
  </si>
  <si>
    <t>0362</t>
  </si>
  <si>
    <t>0363</t>
  </si>
  <si>
    <t>0383</t>
  </si>
  <si>
    <t>0375</t>
  </si>
  <si>
    <t>0364</t>
  </si>
  <si>
    <t>Маска восстанавливающая и питательная, 75 мл</t>
  </si>
  <si>
    <t>0365</t>
  </si>
  <si>
    <t>Маска для быстрого восстановления кожи, 75 мл</t>
  </si>
  <si>
    <t>0379</t>
  </si>
  <si>
    <t>Маска на основе молочной сыворотки, 150 мл</t>
  </si>
  <si>
    <t>0366</t>
  </si>
  <si>
    <t>Маска очищающая и увлажняющая, 75 мл</t>
  </si>
  <si>
    <t>0376</t>
  </si>
  <si>
    <t>Маска с экстрактом корня лопуха, 150 мл</t>
  </si>
  <si>
    <t>0384</t>
  </si>
  <si>
    <t>Маска с экстрактом крапивы, 150 мл</t>
  </si>
  <si>
    <t>0370</t>
  </si>
  <si>
    <t>0371</t>
  </si>
  <si>
    <t>0385</t>
  </si>
  <si>
    <t>Эплир, гель, 20 мл</t>
  </si>
  <si>
    <t>0386</t>
  </si>
  <si>
    <t>Эплир, крем, 50 мл</t>
  </si>
  <si>
    <t>0372</t>
  </si>
  <si>
    <t>Эплир, масло, 10 мл</t>
  </si>
  <si>
    <t>0472</t>
  </si>
  <si>
    <t>Крем геронтологический, капсулы, 25 шт</t>
  </si>
  <si>
    <t>0473</t>
  </si>
  <si>
    <t>Крем для век, капсулы, 25 шт</t>
  </si>
  <si>
    <t>0474</t>
  </si>
  <si>
    <t>Крем дневной, капсулы, 25 шт</t>
  </si>
  <si>
    <t>0476</t>
  </si>
  <si>
    <t>Крем ночной, капсулы, 25 шт</t>
  </si>
  <si>
    <t>0475</t>
  </si>
  <si>
    <t>Крем-маска, капсулы, 25 шт</t>
  </si>
  <si>
    <t>ДОН</t>
  </si>
  <si>
    <t>1001</t>
  </si>
  <si>
    <t>1024</t>
  </si>
  <si>
    <t>1002</t>
  </si>
  <si>
    <t>1003</t>
  </si>
  <si>
    <t>1006</t>
  </si>
  <si>
    <t>1007</t>
  </si>
  <si>
    <t>1027</t>
  </si>
  <si>
    <t>1009</t>
  </si>
  <si>
    <t>1028</t>
  </si>
  <si>
    <t>Крем-бальзам "Зимний", 50 мл</t>
  </si>
  <si>
    <t>1022</t>
  </si>
  <si>
    <t>1011</t>
  </si>
  <si>
    <t>1012</t>
  </si>
  <si>
    <t>1013</t>
  </si>
  <si>
    <t>1026</t>
  </si>
  <si>
    <t>1023</t>
  </si>
  <si>
    <t>1015</t>
  </si>
  <si>
    <t>1016</t>
  </si>
  <si>
    <t>Лосьон для размягчения огрубевшей кожи, жидкость, 10 мл</t>
  </si>
  <si>
    <t>1018</t>
  </si>
  <si>
    <t>1020</t>
  </si>
  <si>
    <t>МАРИАННА</t>
  </si>
  <si>
    <t>1124</t>
  </si>
  <si>
    <t>1128</t>
  </si>
  <si>
    <t>1132</t>
  </si>
  <si>
    <t>1127</t>
  </si>
  <si>
    <t>1131</t>
  </si>
  <si>
    <t>1126</t>
  </si>
  <si>
    <t>1120</t>
  </si>
  <si>
    <t>1122</t>
  </si>
  <si>
    <t>1119</t>
  </si>
  <si>
    <t>1125</t>
  </si>
  <si>
    <t>1133</t>
  </si>
  <si>
    <t>1129</t>
  </si>
  <si>
    <t>1121</t>
  </si>
  <si>
    <t>1130</t>
  </si>
  <si>
    <t>1123</t>
  </si>
  <si>
    <t>1134</t>
  </si>
  <si>
    <t>1113</t>
  </si>
  <si>
    <t>Рициниол (базовый), 15 мл</t>
  </si>
  <si>
    <t>1104</t>
  </si>
  <si>
    <t>Рициниол (базовый), 30 мл</t>
  </si>
  <si>
    <t>1112</t>
  </si>
  <si>
    <t>Рициниол, с маслом шалфея, 15 мл</t>
  </si>
  <si>
    <t>1102</t>
  </si>
  <si>
    <t>Рициниол, с маслом шалфея, 30 мл</t>
  </si>
  <si>
    <t>1114</t>
  </si>
  <si>
    <t>Рициниол-В, 15 мл</t>
  </si>
  <si>
    <t>1115</t>
  </si>
  <si>
    <t>Рициниол-И (Интим), 15 мл</t>
  </si>
  <si>
    <t>1107</t>
  </si>
  <si>
    <t>Рициниол-К, 10 мл</t>
  </si>
  <si>
    <t>1116</t>
  </si>
  <si>
    <t>Рициниол-Н, 15 мл</t>
  </si>
  <si>
    <t>1109</t>
  </si>
  <si>
    <t>Рициниол-О, 30 мл</t>
  </si>
  <si>
    <t>1117</t>
  </si>
  <si>
    <t>Рициниол-П, 15 мл</t>
  </si>
  <si>
    <t>1118</t>
  </si>
  <si>
    <t>Рициниол-С, 15 мл</t>
  </si>
  <si>
    <t>1201</t>
  </si>
  <si>
    <t>АргоВасна (базовый), гель, 25 г</t>
  </si>
  <si>
    <t>1202</t>
  </si>
  <si>
    <t>АргоВасна (базовый), гель, 60 г</t>
  </si>
  <si>
    <t>1203</t>
  </si>
  <si>
    <t>АргоВасна Вита, гель, 60 г</t>
  </si>
  <si>
    <t>1204</t>
  </si>
  <si>
    <t>АргоВасна Календула, гель, 25 г</t>
  </si>
  <si>
    <t>1205</t>
  </si>
  <si>
    <t>АргоВасна Орех, гель, 25 г</t>
  </si>
  <si>
    <t>1206</t>
  </si>
  <si>
    <t>АргоВасна Орех, гель, 60 г</t>
  </si>
  <si>
    <t>1207</t>
  </si>
  <si>
    <t>АргоВасна Персик, гель, 25 г</t>
  </si>
  <si>
    <t>1208</t>
  </si>
  <si>
    <t>АргоВасна Прополис, гель, 25 г</t>
  </si>
  <si>
    <t>1209</t>
  </si>
  <si>
    <t>АргоВасна Сирень, гель, 25 г</t>
  </si>
  <si>
    <t>1210</t>
  </si>
  <si>
    <t>АргоВасна Сирень, гель, 60 г</t>
  </si>
  <si>
    <t>1211</t>
  </si>
  <si>
    <t>Аргоника, жидкость, 10 мл</t>
  </si>
  <si>
    <t>ПЕНТАЛИС</t>
  </si>
  <si>
    <t>1316</t>
  </si>
  <si>
    <t>Аромамедальон</t>
  </si>
  <si>
    <t>1301</t>
  </si>
  <si>
    <t>1317</t>
  </si>
  <si>
    <t>1302</t>
  </si>
  <si>
    <t>1303</t>
  </si>
  <si>
    <t>1318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</si>
  <si>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</si>
  <si>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</si>
  <si>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</si>
  <si>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</si>
  <si>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</si>
  <si>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</si>
  <si>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</si>
  <si>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</si>
  <si>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</si>
  <si>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</si>
  <si>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</si>
  <si>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</si>
  <si>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БИАКС</t>
  </si>
  <si>
    <t>1401</t>
  </si>
  <si>
    <t>1402</t>
  </si>
  <si>
    <t>Ингалятор индивидуальный</t>
  </si>
  <si>
    <t>1403</t>
  </si>
  <si>
    <t>Ингалятор с бальзамом, набор</t>
  </si>
  <si>
    <t>1404</t>
  </si>
  <si>
    <t>ЯНЕЖ</t>
  </si>
  <si>
    <t>1502</t>
  </si>
  <si>
    <t>2306</t>
  </si>
  <si>
    <t>Пудра-присыпка с бетулином, 50 г</t>
  </si>
  <si>
    <t>Продукция оздоровительно-бытового назначения</t>
  </si>
  <si>
    <t>СИБИРЬ-ЦЕО</t>
  </si>
  <si>
    <t>1605</t>
  </si>
  <si>
    <t>АРГО-душ</t>
  </si>
  <si>
    <t>1606</t>
  </si>
  <si>
    <t>1607</t>
  </si>
  <si>
    <t>1608</t>
  </si>
  <si>
    <t>1601</t>
  </si>
  <si>
    <t>1602</t>
  </si>
  <si>
    <t>1603</t>
  </si>
  <si>
    <t>1604</t>
  </si>
  <si>
    <t>1609</t>
  </si>
  <si>
    <t>1610</t>
  </si>
  <si>
    <t>ЛЯПКО</t>
  </si>
  <si>
    <t>1708</t>
  </si>
  <si>
    <t>1703</t>
  </si>
  <si>
    <t>1707</t>
  </si>
  <si>
    <t>1704</t>
  </si>
  <si>
    <t>1709</t>
  </si>
  <si>
    <t>Добавлен лист "Ценники1"</t>
  </si>
  <si>
    <t>Содержит ценники с ценами равными ценам на листе "1 колонка с ТК", то есть с ценой для консультанта.</t>
  </si>
  <si>
    <t>Лист "Ценники2" изменен</t>
  </si>
  <si>
    <t>На листе размещено не 10 (как в варианте от 06.04.07), а 12 ценников.</t>
  </si>
  <si>
    <t>Изменений по продукции нет.</t>
  </si>
  <si>
    <t>1701</t>
  </si>
  <si>
    <t>1705</t>
  </si>
  <si>
    <t>1710</t>
  </si>
  <si>
    <t>1702</t>
  </si>
  <si>
    <t>1706</t>
  </si>
  <si>
    <t>1711</t>
  </si>
  <si>
    <t>1717</t>
  </si>
  <si>
    <t>1718</t>
  </si>
  <si>
    <t>1714</t>
  </si>
  <si>
    <t>1712</t>
  </si>
  <si>
    <t>1713</t>
  </si>
  <si>
    <t>1719</t>
  </si>
  <si>
    <t xml:space="preserve">Массажер "Фараон-М" </t>
  </si>
  <si>
    <t>1715</t>
  </si>
  <si>
    <t>ПРИЦЕРО-П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</si>
  <si>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</si>
  <si>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</si>
  <si>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</si>
  <si>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</si>
  <si>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</si>
  <si>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</si>
  <si>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</si>
  <si>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</si>
  <si>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</si>
  <si>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1913</t>
  </si>
  <si>
    <t>Шунгит для минерализации воды</t>
  </si>
  <si>
    <t>1910</t>
  </si>
  <si>
    <t>Шунгитовая накладка спинная</t>
  </si>
  <si>
    <t>1914</t>
  </si>
  <si>
    <t>Шунгитовый массажный коврик</t>
  </si>
  <si>
    <t>1911</t>
  </si>
  <si>
    <t>Шунгитовый наколенник</t>
  </si>
  <si>
    <t>1912</t>
  </si>
  <si>
    <t>Шунгитовый пояс</t>
  </si>
  <si>
    <t>2001</t>
  </si>
  <si>
    <t>2002</t>
  </si>
  <si>
    <t>2003</t>
  </si>
  <si>
    <t>Ургаса, порошок, 150 г</t>
  </si>
  <si>
    <t>2006</t>
  </si>
  <si>
    <t>ЭМ-культиватор</t>
  </si>
  <si>
    <t>ДЮНЫ</t>
  </si>
  <si>
    <t>2102</t>
  </si>
  <si>
    <t>2101</t>
  </si>
  <si>
    <t>2103</t>
  </si>
  <si>
    <t>РУСЛАНА-ЕС</t>
  </si>
  <si>
    <t>2203</t>
  </si>
  <si>
    <t>2208</t>
  </si>
  <si>
    <t xml:space="preserve">Реагент 2000 для АКПП  </t>
  </si>
  <si>
    <t>2209</t>
  </si>
  <si>
    <t>Реагент 2000 для ГУР</t>
  </si>
  <si>
    <t>2201</t>
  </si>
  <si>
    <t>Реагент 2000 для двигателя</t>
  </si>
  <si>
    <t>2206</t>
  </si>
  <si>
    <t>Реагент 2000 для топливной системы</t>
  </si>
  <si>
    <t>2202</t>
  </si>
  <si>
    <t>Реагент 2000 для трансмиссии</t>
  </si>
  <si>
    <t>2207</t>
  </si>
  <si>
    <t>Реагент 2000 универсальный</t>
  </si>
  <si>
    <t>2204</t>
  </si>
  <si>
    <t>Рекристаллизатор</t>
  </si>
  <si>
    <t>2301</t>
  </si>
  <si>
    <t>2302</t>
  </si>
  <si>
    <t>2303</t>
  </si>
  <si>
    <t>СПЛАТ-Косметика</t>
  </si>
  <si>
    <t>2402</t>
  </si>
  <si>
    <t>2403</t>
  </si>
  <si>
    <t>2401</t>
  </si>
  <si>
    <t>2404</t>
  </si>
  <si>
    <t>ЛЮКСС ТРАСТ</t>
  </si>
  <si>
    <t>2601</t>
  </si>
  <si>
    <t>АЛТОМ-КОНСУЛЬТ</t>
  </si>
  <si>
    <t>2701</t>
  </si>
  <si>
    <t>ЛОКС-эко, губка</t>
  </si>
  <si>
    <t>2702</t>
  </si>
  <si>
    <t>ЛОКС-эко, концентрат, 250 мл</t>
  </si>
  <si>
    <t>2703</t>
  </si>
  <si>
    <t>СЛОКС-эко, против вредителей растений</t>
  </si>
  <si>
    <t>2704</t>
  </si>
  <si>
    <t>СЛОКС-эко, против моли</t>
  </si>
  <si>
    <t>2705</t>
  </si>
  <si>
    <t>СЛОКС-эко, против моли и клопов</t>
  </si>
  <si>
    <t>2706</t>
  </si>
  <si>
    <t>СЛОКС-эко, против тараканов</t>
  </si>
  <si>
    <t>БЫКОВ</t>
  </si>
  <si>
    <t>2801</t>
  </si>
  <si>
    <t>Супинированные полустельки, размер 36–38</t>
  </si>
  <si>
    <t>2804</t>
  </si>
  <si>
    <t>Супинированные полустельки, размер 39</t>
  </si>
  <si>
    <t>2802</t>
  </si>
  <si>
    <t>Супинированные полустельки, размер 40–42</t>
  </si>
  <si>
    <t>2803</t>
  </si>
  <si>
    <t>Супинированные полустельки, размер 43–45</t>
  </si>
  <si>
    <t>2805</t>
  </si>
  <si>
    <t>Супинированные стельки детские, размер 12</t>
  </si>
  <si>
    <t>2806</t>
  </si>
  <si>
    <t>Супинированные стельки детские, размер 13</t>
  </si>
  <si>
    <t>Изменилась блочность:</t>
  </si>
  <si>
    <t>Добавлен лист "Ценники2"</t>
  </si>
  <si>
    <t>Содержит ценники с двумя ценами: "розничной" и для консультанта. Цены пересчитываются с учетом транспортного и валютного коэффициента так же как на листах "Для консультантов" и "Розничный".</t>
  </si>
  <si>
    <t>2807</t>
  </si>
  <si>
    <t>Супинированные стельки детские, размер 14</t>
  </si>
  <si>
    <t>2808</t>
  </si>
  <si>
    <t>Супинированные стельки детские, размер 15</t>
  </si>
  <si>
    <t>2809</t>
  </si>
  <si>
    <t>Супинированные стельки детские, размер 16</t>
  </si>
  <si>
    <t>2810</t>
  </si>
  <si>
    <t>Супинированные стельки детские, размер 17</t>
  </si>
  <si>
    <t>2811</t>
  </si>
  <si>
    <t>Супинированные стельки детские, размер 18</t>
  </si>
  <si>
    <t>2812</t>
  </si>
  <si>
    <t>Супинированные стельки детские, размер 19</t>
  </si>
  <si>
    <t>0191</t>
  </si>
  <si>
    <t>Дезодорант-осушитель, 300 г</t>
  </si>
  <si>
    <t>0194</t>
  </si>
  <si>
    <t>Минеральная добавка для животных, 1000 г</t>
  </si>
  <si>
    <t>0193</t>
  </si>
  <si>
    <t>Сорбент-очиститель универсальный</t>
  </si>
  <si>
    <t>0197</t>
  </si>
  <si>
    <t>Сорбент-очиститель универсальный для холодильников</t>
  </si>
  <si>
    <t>0198</t>
  </si>
  <si>
    <t>Сорбент-очиститель универсальный для чайников</t>
  </si>
  <si>
    <t>0196</t>
  </si>
  <si>
    <t>0195</t>
  </si>
  <si>
    <t>1050</t>
  </si>
  <si>
    <t>1051</t>
  </si>
  <si>
    <t>1052</t>
  </si>
  <si>
    <t>1017</t>
  </si>
  <si>
    <t>1025</t>
  </si>
  <si>
    <t>ЛАНДОРС</t>
  </si>
  <si>
    <t>3001</t>
  </si>
  <si>
    <t>Арговайт, отбеливатель для зубов</t>
  </si>
  <si>
    <t>3002</t>
  </si>
  <si>
    <t>Аргодент, зубная нить</t>
  </si>
  <si>
    <t>3003</t>
  </si>
  <si>
    <t>3004</t>
  </si>
  <si>
    <t>3005</t>
  </si>
  <si>
    <t>3006</t>
  </si>
  <si>
    <t>3007</t>
  </si>
  <si>
    <t>3008</t>
  </si>
  <si>
    <t>Косметика АРГО, декоративная косметика SHANISS</t>
  </si>
  <si>
    <t>ИНТЕЛЛЕКТ-К</t>
  </si>
  <si>
    <t>Уход за сухой нормальной кожей лица и шеи</t>
  </si>
  <si>
    <t>0901</t>
  </si>
  <si>
    <t>Гель-комфорт для удаления макияжа, 50 мл</t>
  </si>
  <si>
    <t>0902</t>
  </si>
  <si>
    <t>Крем дневной SPF-8, 30 мл</t>
  </si>
  <si>
    <t>0904</t>
  </si>
  <si>
    <t>Крем очищающий регулирующий, 75 мл</t>
  </si>
  <si>
    <t>0905</t>
  </si>
  <si>
    <t>Крем увлажняющий биоактивный, 30 мл</t>
  </si>
  <si>
    <t>0906</t>
  </si>
  <si>
    <t>Крем увлажняющий, 150 мл</t>
  </si>
  <si>
    <t>0907</t>
  </si>
  <si>
    <t>Крем-желе для век SPF-5, 30 мл</t>
  </si>
  <si>
    <t>0903</t>
  </si>
  <si>
    <t>Крем-лифтинг SPF-4, 30 мл</t>
  </si>
  <si>
    <t>0908</t>
  </si>
  <si>
    <t>Крем-маска ботанический комплекс-активатор, 75 мл</t>
  </si>
  <si>
    <t>0909</t>
  </si>
  <si>
    <t>Лосьон-тоник успокаивающий, 80 мл</t>
  </si>
  <si>
    <t>0910</t>
  </si>
  <si>
    <t>Лосьон-тоник, 200 мл</t>
  </si>
  <si>
    <t>0911</t>
  </si>
  <si>
    <t>Маска-пилинг, 75 мл</t>
  </si>
  <si>
    <t>0912</t>
  </si>
  <si>
    <t>Масло для век и губ длительной гидратации, 10 мл</t>
  </si>
  <si>
    <t>0913</t>
  </si>
  <si>
    <t>Масло для лица и шеи длительной гидратации, 30 мл</t>
  </si>
  <si>
    <t>0914</t>
  </si>
  <si>
    <t>Мультикрем-комплекс, 30 мл</t>
  </si>
  <si>
    <t>0915</t>
  </si>
  <si>
    <t>Пенка для умывания с фрутапоном грейпфрута – для чувствительной, сухой и нормальной кожи, 200 мл</t>
  </si>
  <si>
    <t>0916</t>
  </si>
  <si>
    <t>Салфетки для удаления макияжа, 15 шт</t>
  </si>
  <si>
    <t>0918</t>
  </si>
  <si>
    <t>Сыворотка омолаживающая, 30 мл</t>
  </si>
  <si>
    <t>Уход за комбинированной и жирной кожей лица</t>
  </si>
  <si>
    <t>0931</t>
  </si>
  <si>
    <t>Гель-актив себоконтроль SPF-5, 30 мл</t>
  </si>
  <si>
    <t>0932</t>
  </si>
  <si>
    <t>Крем-антиоксидант, 50 мл</t>
  </si>
  <si>
    <t>0933</t>
  </si>
  <si>
    <t>Лосьон-тоник противовоспалительный, 200 мл</t>
  </si>
  <si>
    <t>0934</t>
  </si>
  <si>
    <t>Маска стягивающая очищающая, 50 мл</t>
  </si>
  <si>
    <t>0935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</si>
</sst>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"/>
    <numFmt numFmtId="166" formatCode="[$-FC19]d\ mmmm\ yyyy\ &quot;г.&quot;"/>
    <numFmt numFmtId="167" formatCode="dd/mm/yy\ h:mm;@"/>
    <numFmt numFmtId="168" formatCode="#,##0&quot;р.&quot;"/>
    <numFmt numFmtId="169" formatCode="dd/mm/yy;@"/>
  </numFmts>
  <fonts count="18">
    <font>
      <sz val="10"/>
      <name val="Arial Cyr"/>
      <family val="0"/>
    </font>
    <font>
      <sz val="14"/>
      <name val="Arial"/>
      <family val="2"/>
    </font>
    <font>
      <sz val="9"/>
      <name val="Arial Cyr"/>
      <family val="2"/>
    </font>
    <font>
      <sz val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10"/>
      <name val="Wingdings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8" xfId="0" applyFont="1" applyFill="1" applyBorder="1" applyAlignment="1">
      <alignment/>
    </xf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3" fillId="2" borderId="5" xfId="0" applyNumberFormat="1" applyFont="1" applyFill="1" applyBorder="1" applyAlignment="1" quotePrefix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2" borderId="5" xfId="0" applyFont="1" applyFill="1" applyBorder="1" applyAlignment="1" quotePrefix="1">
      <alignment vertical="center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5" borderId="5" xfId="0" applyFont="1" applyFill="1" applyBorder="1" applyAlignment="1" quotePrefix="1">
      <alignment vertical="center"/>
    </xf>
    <xf numFmtId="0" fontId="6" fillId="5" borderId="5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" fontId="4" fillId="2" borderId="5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vertical="center"/>
    </xf>
    <xf numFmtId="1" fontId="8" fillId="2" borderId="3" xfId="0" applyNumberFormat="1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vertical="center"/>
    </xf>
    <xf numFmtId="1" fontId="6" fillId="5" borderId="5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vertical="center"/>
    </xf>
    <xf numFmtId="1" fontId="7" fillId="2" borderId="1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1" fontId="5" fillId="2" borderId="4" xfId="0" applyNumberFormat="1" applyFont="1" applyFill="1" applyBorder="1" applyAlignment="1">
      <alignment vertical="center"/>
    </xf>
    <xf numFmtId="1" fontId="8" fillId="2" borderId="4" xfId="0" applyNumberFormat="1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7" fillId="2" borderId="6" xfId="0" applyNumberFormat="1" applyFont="1" applyFill="1" applyBorder="1" applyAlignment="1">
      <alignment vertical="center"/>
    </xf>
    <xf numFmtId="0" fontId="0" fillId="2" borderId="0" xfId="0" applyFont="1" applyFill="1" applyAlignment="1" applyProtection="1">
      <alignment/>
      <protection locked="0"/>
    </xf>
    <xf numFmtId="10" fontId="0" fillId="0" borderId="5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67" fontId="15" fillId="0" borderId="0" xfId="0" applyNumberFormat="1" applyFont="1" applyAlignment="1">
      <alignment/>
    </xf>
    <xf numFmtId="14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2" borderId="7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6" fillId="2" borderId="7" xfId="0" applyFont="1" applyFill="1" applyBorder="1" applyAlignment="1">
      <alignment vertical="center"/>
    </xf>
    <xf numFmtId="0" fontId="6" fillId="2" borderId="3" xfId="0" applyFont="1" applyFill="1" applyBorder="1" applyAlignment="1" quotePrefix="1">
      <alignment vertical="center"/>
    </xf>
    <xf numFmtId="0" fontId="6" fillId="2" borderId="4" xfId="0" applyFont="1" applyFill="1" applyBorder="1" applyAlignment="1" quotePrefix="1">
      <alignment vertical="center"/>
    </xf>
    <xf numFmtId="1" fontId="3" fillId="3" borderId="5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" fontId="3" fillId="2" borderId="4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55"/>
  <sheetViews>
    <sheetView workbookViewId="0" topLeftCell="A1">
      <selection activeCell="A56" sqref="A56"/>
    </sheetView>
  </sheetViews>
  <sheetFormatPr defaultColWidth="9.00390625" defaultRowHeight="12.75"/>
  <cols>
    <col min="1" max="1" width="36.125" style="0" bestFit="1" customWidth="1"/>
    <col min="2" max="2" width="89.375" style="0" customWidth="1"/>
  </cols>
  <sheetData>
    <row r="1" spans="1:2" ht="15">
      <c r="A1" s="27" t="s">
        <v>101</v>
      </c>
      <c r="B1" s="28"/>
    </row>
    <row r="2" spans="1:2" ht="12.75">
      <c r="A2" s="29" t="s">
        <v>378</v>
      </c>
      <c r="B2" s="28"/>
    </row>
    <row r="3" spans="1:2" ht="12.75">
      <c r="A3" s="29" t="s">
        <v>379</v>
      </c>
      <c r="B3" s="28" t="s">
        <v>380</v>
      </c>
    </row>
    <row r="4" spans="1:2" ht="38.25">
      <c r="A4" s="29" t="s">
        <v>381</v>
      </c>
      <c r="B4" s="28" t="s">
        <v>382</v>
      </c>
    </row>
    <row r="5" spans="1:2" ht="38.25">
      <c r="A5" s="29" t="s">
        <v>384</v>
      </c>
      <c r="B5" s="28" t="s">
        <v>383</v>
      </c>
    </row>
    <row r="6" spans="1:2" ht="38.25">
      <c r="A6" s="29" t="s">
        <v>385</v>
      </c>
      <c r="B6" s="28" t="s">
        <v>141</v>
      </c>
    </row>
    <row r="7" ht="12.75">
      <c r="A7" s="29" t="s">
        <v>142</v>
      </c>
    </row>
    <row r="8" spans="1:2" ht="50.25" customHeight="1">
      <c r="A8" s="86" t="s">
        <v>144</v>
      </c>
      <c r="B8" s="86"/>
    </row>
    <row r="9" spans="1:2" ht="24.75" customHeight="1">
      <c r="A9" s="86" t="s">
        <v>143</v>
      </c>
      <c r="B9" s="86"/>
    </row>
    <row r="11" ht="15.75">
      <c r="A11" s="68" t="s">
        <v>98</v>
      </c>
    </row>
    <row r="12" spans="1:2" ht="15.75">
      <c r="A12" s="69">
        <v>39174.49652777778</v>
      </c>
      <c r="B12" s="66" t="s">
        <v>97</v>
      </c>
    </row>
    <row r="13" spans="1:2" ht="34.5" customHeight="1">
      <c r="A13" s="86" t="s">
        <v>96</v>
      </c>
      <c r="B13" s="86"/>
    </row>
    <row r="14" spans="1:2" ht="12.75">
      <c r="A14" t="s">
        <v>368</v>
      </c>
      <c r="B14" t="s">
        <v>93</v>
      </c>
    </row>
    <row r="15" spans="1:2" ht="12.75">
      <c r="A15" t="s">
        <v>366</v>
      </c>
      <c r="B15" t="s">
        <v>94</v>
      </c>
    </row>
    <row r="16" spans="1:2" ht="12.75">
      <c r="A16" t="s">
        <v>367</v>
      </c>
      <c r="B16" t="s">
        <v>95</v>
      </c>
    </row>
    <row r="17" spans="1:2" ht="12.75">
      <c r="A17" s="87" t="s">
        <v>99</v>
      </c>
      <c r="B17" s="87"/>
    </row>
    <row r="18" spans="1:2" ht="15.75">
      <c r="A18" s="70">
        <v>39178</v>
      </c>
      <c r="B18" s="65"/>
    </row>
    <row r="19" spans="1:2" ht="12.75">
      <c r="A19" s="29" t="s">
        <v>1310</v>
      </c>
      <c r="B19" s="65"/>
    </row>
    <row r="20" spans="1:2" ht="12.75">
      <c r="A20" s="71" t="s">
        <v>914</v>
      </c>
      <c r="B20" s="71" t="s">
        <v>404</v>
      </c>
    </row>
    <row r="21" spans="1:2" ht="12.75">
      <c r="A21" s="71" t="s">
        <v>912</v>
      </c>
      <c r="B21" s="71" t="s">
        <v>913</v>
      </c>
    </row>
    <row r="22" spans="1:2" ht="12.75">
      <c r="A22" s="71" t="s">
        <v>915</v>
      </c>
      <c r="B22" s="71" t="s">
        <v>405</v>
      </c>
    </row>
    <row r="23" ht="15">
      <c r="A23" s="67" t="s">
        <v>100</v>
      </c>
    </row>
    <row r="24" spans="1:2" ht="38.25">
      <c r="A24" s="29" t="s">
        <v>1311</v>
      </c>
      <c r="B24" s="28" t="s">
        <v>1312</v>
      </c>
    </row>
    <row r="25" ht="15.75">
      <c r="A25" s="70">
        <v>39182</v>
      </c>
    </row>
    <row r="26" ht="12.75">
      <c r="A26" t="s">
        <v>1213</v>
      </c>
    </row>
    <row r="27" spans="1:2" ht="25.5">
      <c r="A27" s="29" t="s">
        <v>1209</v>
      </c>
      <c r="B27" s="28" t="s">
        <v>1210</v>
      </c>
    </row>
    <row r="28" spans="1:2" ht="12.75">
      <c r="A28" t="s">
        <v>1211</v>
      </c>
      <c r="B28" t="s">
        <v>1212</v>
      </c>
    </row>
    <row r="29" ht="15.75">
      <c r="A29" s="70">
        <v>39184</v>
      </c>
    </row>
    <row r="30" spans="1:2" ht="12.75">
      <c r="A30" s="29" t="s">
        <v>1310</v>
      </c>
      <c r="B30" s="65"/>
    </row>
    <row r="31" spans="1:2" ht="12.75">
      <c r="A31" s="71" t="s">
        <v>1115</v>
      </c>
      <c r="B31" s="71" t="s">
        <v>1116</v>
      </c>
    </row>
    <row r="32" spans="1:2" ht="12.75">
      <c r="A32" s="71" t="s">
        <v>1119</v>
      </c>
      <c r="B32" s="71" t="s">
        <v>1120</v>
      </c>
    </row>
    <row r="33" spans="1:2" ht="12.75">
      <c r="A33" s="71" t="s">
        <v>1123</v>
      </c>
      <c r="B33" s="71" t="s">
        <v>1124</v>
      </c>
    </row>
    <row r="34" spans="1:2" ht="12.75">
      <c r="A34" s="71" t="s">
        <v>1125</v>
      </c>
      <c r="B34" s="71" t="s">
        <v>1126</v>
      </c>
    </row>
    <row r="35" spans="1:2" ht="12.75">
      <c r="A35" s="71" t="s">
        <v>1127</v>
      </c>
      <c r="B35" s="71" t="s">
        <v>1128</v>
      </c>
    </row>
    <row r="36" spans="1:2" ht="12.75">
      <c r="A36" s="71" t="s">
        <v>1129</v>
      </c>
      <c r="B36" s="71" t="s">
        <v>1130</v>
      </c>
    </row>
    <row r="37" spans="1:2" ht="12.75">
      <c r="A37" s="71" t="s">
        <v>1133</v>
      </c>
      <c r="B37" s="71" t="s">
        <v>1134</v>
      </c>
    </row>
    <row r="38" spans="1:2" ht="12.75">
      <c r="A38" s="71" t="s">
        <v>1135</v>
      </c>
      <c r="B38" s="71" t="s">
        <v>1136</v>
      </c>
    </row>
    <row r="39" ht="15.75">
      <c r="A39" s="70">
        <v>39210</v>
      </c>
    </row>
    <row r="40" ht="12.75">
      <c r="A40" s="29" t="s">
        <v>539</v>
      </c>
    </row>
    <row r="41" spans="1:2" ht="12.75">
      <c r="A41" t="s">
        <v>1115</v>
      </c>
      <c r="B41" t="s">
        <v>1116</v>
      </c>
    </row>
    <row r="42" spans="1:2" ht="12.75">
      <c r="A42" t="s">
        <v>1117</v>
      </c>
      <c r="B42" t="s">
        <v>1118</v>
      </c>
    </row>
    <row r="43" spans="1:2" ht="12.75">
      <c r="A43" t="s">
        <v>1119</v>
      </c>
      <c r="B43" t="s">
        <v>1120</v>
      </c>
    </row>
    <row r="44" spans="1:2" ht="12.75">
      <c r="A44" t="s">
        <v>1121</v>
      </c>
      <c r="B44" t="s">
        <v>1122</v>
      </c>
    </row>
    <row r="45" spans="1:2" ht="12.75">
      <c r="A45" t="s">
        <v>1123</v>
      </c>
      <c r="B45" t="s">
        <v>1124</v>
      </c>
    </row>
    <row r="46" spans="1:2" ht="12.75">
      <c r="A46" t="s">
        <v>1125</v>
      </c>
      <c r="B46" t="s">
        <v>1126</v>
      </c>
    </row>
    <row r="47" spans="1:2" ht="12.75">
      <c r="A47" t="s">
        <v>1127</v>
      </c>
      <c r="B47" t="s">
        <v>1128</v>
      </c>
    </row>
    <row r="48" spans="1:2" ht="12.75">
      <c r="A48" t="s">
        <v>1129</v>
      </c>
      <c r="B48" t="s">
        <v>1130</v>
      </c>
    </row>
    <row r="49" spans="1:2" ht="12.75">
      <c r="A49" t="s">
        <v>1131</v>
      </c>
      <c r="B49" t="s">
        <v>1132</v>
      </c>
    </row>
    <row r="50" spans="1:2" ht="12.75">
      <c r="A50" t="s">
        <v>1133</v>
      </c>
      <c r="B50" t="s">
        <v>1134</v>
      </c>
    </row>
    <row r="51" spans="1:2" ht="12.75">
      <c r="A51" t="s">
        <v>1135</v>
      </c>
      <c r="B51" t="s">
        <v>1136</v>
      </c>
    </row>
    <row r="52" ht="15.75">
      <c r="A52" s="70">
        <v>39234</v>
      </c>
    </row>
    <row r="53" ht="12.75">
      <c r="A53" s="29" t="s">
        <v>267</v>
      </c>
    </row>
    <row r="54" spans="1:2" ht="12.75">
      <c r="A54" t="s">
        <v>492</v>
      </c>
      <c r="B54" t="s">
        <v>494</v>
      </c>
    </row>
    <row r="55" spans="1:2" ht="12.75">
      <c r="A55" t="s">
        <v>493</v>
      </c>
      <c r="B55" t="s">
        <v>495</v>
      </c>
    </row>
  </sheetData>
  <mergeCells count="4">
    <mergeCell ref="A8:B8"/>
    <mergeCell ref="A9:B9"/>
    <mergeCell ref="A13:B13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368"/>
  <sheetViews>
    <sheetView showGridLines="0" tabSelected="1" workbookViewId="0" topLeftCell="A1">
      <selection activeCell="A2" sqref="A2:K2"/>
    </sheetView>
  </sheetViews>
  <sheetFormatPr defaultColWidth="9.00390625" defaultRowHeight="12.75"/>
  <cols>
    <col min="1" max="1" width="3.875" style="0" customWidth="1"/>
    <col min="2" max="2" width="49.75390625" style="0" customWidth="1"/>
    <col min="3" max="3" width="6.625" style="0" bestFit="1" customWidth="1"/>
    <col min="4" max="4" width="6.125" style="0" bestFit="1" customWidth="1"/>
    <col min="5" max="5" width="4.00390625" style="0" bestFit="1" customWidth="1"/>
    <col min="6" max="6" width="0.875" style="0" customWidth="1"/>
    <col min="7" max="7" width="3.875" style="0" customWidth="1"/>
    <col min="8" max="8" width="49.75390625" style="0" customWidth="1"/>
    <col min="9" max="9" width="6.625" style="0" bestFit="1" customWidth="1"/>
    <col min="10" max="10" width="6.125" style="0" bestFit="1" customWidth="1"/>
    <col min="11" max="11" width="4.00390625" style="0" bestFit="1" customWidth="1"/>
    <col min="12" max="16" width="4.375" style="0" customWidth="1"/>
    <col min="17" max="17" width="36.625" style="0" bestFit="1" customWidth="1"/>
  </cols>
  <sheetData>
    <row r="1" spans="1:11" ht="18.75" customHeight="1">
      <c r="A1" s="62"/>
      <c r="B1" s="88" t="s">
        <v>683</v>
      </c>
      <c r="C1" s="88"/>
      <c r="D1" s="88"/>
      <c r="E1" s="88"/>
      <c r="F1" s="88"/>
      <c r="G1" s="88"/>
      <c r="H1" s="88"/>
      <c r="I1" s="88"/>
      <c r="J1" s="88"/>
      <c r="K1" s="88"/>
    </row>
    <row r="2" spans="1:11" ht="12.75" customHeight="1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5.5">
      <c r="A3" s="7" t="s">
        <v>684</v>
      </c>
      <c r="B3" s="7" t="s">
        <v>685</v>
      </c>
      <c r="C3" s="21" t="s">
        <v>239</v>
      </c>
      <c r="D3" s="22" t="s">
        <v>350</v>
      </c>
      <c r="E3" s="22" t="s">
        <v>240</v>
      </c>
      <c r="F3" s="75"/>
      <c r="G3" s="7" t="s">
        <v>684</v>
      </c>
      <c r="H3" s="7" t="s">
        <v>685</v>
      </c>
      <c r="I3" s="21" t="s">
        <v>239</v>
      </c>
      <c r="J3" s="22" t="s">
        <v>350</v>
      </c>
      <c r="K3" s="22" t="s">
        <v>240</v>
      </c>
    </row>
    <row r="4" spans="1:11" ht="12" customHeight="1">
      <c r="A4" s="42"/>
      <c r="B4" s="30" t="s">
        <v>687</v>
      </c>
      <c r="C4" s="4"/>
      <c r="D4" s="45"/>
      <c r="E4" s="5"/>
      <c r="G4" s="23" t="s">
        <v>292</v>
      </c>
      <c r="H4" s="34" t="str">
        <f>VLOOKUP(G4,'1 колонка'!$A$3:$E$800,2,FALSE)</f>
        <v>Сироп "Сбитень №3 Пурпурный" (Аврора), 250 г/180 мл</v>
      </c>
      <c r="I4" s="23">
        <f>VLOOKUP(G4,'1 колонка'!$A$3:$E$800,3,FALSE)</f>
        <v>4</v>
      </c>
      <c r="J4" s="47">
        <f>VLOOKUP(G4,'1 колонка с ТК'!$A$3:$E$800,4,FALSE)</f>
        <v>10811.999999999998</v>
      </c>
      <c r="K4" s="6">
        <f>VLOOKUP(G4,'1 колонка'!$A$3:$E$800,5,FALSE)</f>
        <v>8</v>
      </c>
    </row>
    <row r="5" spans="1:11" ht="12" customHeight="1">
      <c r="A5" s="42"/>
      <c r="B5" s="37" t="s">
        <v>688</v>
      </c>
      <c r="C5" s="13"/>
      <c r="D5" s="46"/>
      <c r="E5" s="14"/>
      <c r="G5" s="23" t="s">
        <v>293</v>
      </c>
      <c r="H5" s="34" t="str">
        <f>VLOOKUP(G5,'1 колонка'!$A$3:$E$800,2,FALSE)</f>
        <v>Сироп "Сбитень №7 Багряный" (Виктория), 250 г/180 мл</v>
      </c>
      <c r="I5" s="23">
        <f>VLOOKUP(G5,'1 колонка'!$A$3:$E$800,3,FALSE)</f>
        <v>4</v>
      </c>
      <c r="J5" s="47">
        <f>VLOOKUP(G5,'1 колонка с ТК'!$A$3:$E$800,4,FALSE)</f>
        <v>10811.999999999998</v>
      </c>
      <c r="K5" s="6">
        <f>VLOOKUP(G5,'1 колонка'!$A$3:$E$800,5,FALSE)</f>
        <v>8</v>
      </c>
    </row>
    <row r="6" spans="1:11" ht="12" customHeight="1">
      <c r="A6" s="6" t="s">
        <v>689</v>
      </c>
      <c r="B6" s="6" t="str">
        <f>VLOOKUP(A6,'1 колонка'!$A$3:$E$800,2,FALSE)</f>
        <v>Десерт-кисель "Клюквенный", 200 г</v>
      </c>
      <c r="C6" s="6">
        <f>VLOOKUP(A6,'1 колонка'!$A$3:$E$800,3,FALSE)</f>
        <v>20</v>
      </c>
      <c r="D6" s="47">
        <f>VLOOKUP(A6,'1 колонка с ТК'!$A$3:$E$800,4,FALSE)</f>
        <v>7955.999999999999</v>
      </c>
      <c r="E6" s="6">
        <f>VLOOKUP(A6,'1 колонка'!$A$3:$E$800,5,FALSE)</f>
        <v>6</v>
      </c>
      <c r="G6" s="23" t="s">
        <v>747</v>
      </c>
      <c r="H6" s="23" t="str">
        <f>VLOOKUP(G6,'1 колонка'!$A$3:$E$800,2,FALSE)</f>
        <v>Фито-чай "Оздоровительный", пакетики с сухой смесью, 60 г</v>
      </c>
      <c r="I6" s="23">
        <f>VLOOKUP(G6,'1 колонка'!$A$3:$E$800,3,FALSE)</f>
        <v>30</v>
      </c>
      <c r="J6" s="47">
        <f>VLOOKUP(G6,'1 колонка с ТК'!$A$3:$E$800,4,FALSE)</f>
        <v>5100</v>
      </c>
      <c r="K6" s="6">
        <f>VLOOKUP(G6,'1 колонка'!$A$3:$E$800,5,FALSE)</f>
        <v>4</v>
      </c>
    </row>
    <row r="7" spans="1:11" ht="12" customHeight="1">
      <c r="A7" s="6" t="s">
        <v>690</v>
      </c>
      <c r="B7" s="6" t="str">
        <f>VLOOKUP(A7,'1 колонка'!$A$3:$E$800,2,FALSE)</f>
        <v>Десерт-кисель "Молочно-фруктовый", 200 г</v>
      </c>
      <c r="C7" s="6">
        <f>VLOOKUP(A7,'1 колонка'!$A$3:$E$800,3,FALSE)</f>
        <v>20</v>
      </c>
      <c r="D7" s="47">
        <f>VLOOKUP(A7,'1 колонка с ТК'!$A$3:$E$800,4,FALSE)</f>
        <v>6425.999999999999</v>
      </c>
      <c r="E7" s="6">
        <f>VLOOKUP(A7,'1 колонка'!$A$3:$E$800,5,FALSE)</f>
        <v>5</v>
      </c>
      <c r="G7" s="23" t="s">
        <v>748</v>
      </c>
      <c r="H7" s="23" t="str">
        <f>VLOOKUP(G7,'1 колонка'!$A$3:$E$800,2,FALSE)</f>
        <v>Фито-чай "Тонизирующий", пакетики с сухой смесью, 60 г</v>
      </c>
      <c r="I7" s="23">
        <f>VLOOKUP(G7,'1 колонка'!$A$3:$E$800,3,FALSE)</f>
        <v>30</v>
      </c>
      <c r="J7" s="47">
        <f>VLOOKUP(G7,'1 колонка с ТК'!$A$3:$E$800,4,FALSE)</f>
        <v>5100</v>
      </c>
      <c r="K7" s="6">
        <f>VLOOKUP(G7,'1 колонка'!$A$3:$E$800,5,FALSE)</f>
        <v>4</v>
      </c>
    </row>
    <row r="8" spans="1:11" ht="12" customHeight="1">
      <c r="A8" s="6" t="s">
        <v>691</v>
      </c>
      <c r="B8" s="6" t="str">
        <f>VLOOKUP(A8,'1 колонка'!$A$3:$E$800,2,FALSE)</f>
        <v>Десерт-кисель "Облепиховый", 200 г</v>
      </c>
      <c r="C8" s="6">
        <f>VLOOKUP(A8,'1 колонка'!$A$3:$E$800,3,FALSE)</f>
        <v>20</v>
      </c>
      <c r="D8" s="47">
        <f>VLOOKUP(A8,'1 колонка с ТК'!$A$3:$E$800,4,FALSE)</f>
        <v>7752</v>
      </c>
      <c r="E8" s="6">
        <f>VLOOKUP(A8,'1 колонка'!$A$3:$E$800,5,FALSE)</f>
        <v>6</v>
      </c>
      <c r="G8" s="23" t="s">
        <v>749</v>
      </c>
      <c r="H8" s="23" t="str">
        <f>VLOOKUP(G8,'1 колонка'!$A$3:$E$800,2,FALSE)</f>
        <v>Фито-чай "Успокоительный", пакетики с сухой смесью, 60 г</v>
      </c>
      <c r="I8" s="23">
        <f>VLOOKUP(G8,'1 колонка'!$A$3:$E$800,3,FALSE)</f>
        <v>30</v>
      </c>
      <c r="J8" s="47">
        <f>VLOOKUP(G8,'1 колонка с ТК'!$A$3:$E$800,4,FALSE)</f>
        <v>5100</v>
      </c>
      <c r="K8" s="6">
        <f>VLOOKUP(G8,'1 колонка'!$A$3:$E$800,5,FALSE)</f>
        <v>4</v>
      </c>
    </row>
    <row r="9" spans="1:11" ht="12" customHeight="1">
      <c r="A9" s="6" t="s">
        <v>692</v>
      </c>
      <c r="B9" s="6" t="str">
        <f>VLOOKUP(A9,'1 колонка'!$A$3:$E$800,2,FALSE)</f>
        <v>Десерт-кисель "Смородиновый", 200 г</v>
      </c>
      <c r="C9" s="6">
        <f>VLOOKUP(A9,'1 колонка'!$A$3:$E$800,3,FALSE)</f>
        <v>20</v>
      </c>
      <c r="D9" s="47">
        <f>VLOOKUP(A9,'1 колонка с ТК'!$A$3:$E$800,4,FALSE)</f>
        <v>6425.999999999999</v>
      </c>
      <c r="E9" s="6">
        <f>VLOOKUP(A9,'1 колонка'!$A$3:$E$800,5,FALSE)</f>
        <v>5</v>
      </c>
      <c r="G9" s="42"/>
      <c r="H9" s="38" t="s">
        <v>750</v>
      </c>
      <c r="I9" s="15"/>
      <c r="J9" s="48"/>
      <c r="K9" s="16"/>
    </row>
    <row r="10" spans="1:11" ht="12" customHeight="1">
      <c r="A10" s="6" t="s">
        <v>693</v>
      </c>
      <c r="B10" s="6" t="str">
        <f>VLOOKUP(A10,'1 колонка'!$A$3:$E$800,2,FALSE)</f>
        <v>Десерт-кисель "Яблочный", 200 г</v>
      </c>
      <c r="C10" s="6">
        <f>VLOOKUP(A10,'1 колонка'!$A$3:$E$800,3,FALSE)</f>
        <v>20</v>
      </c>
      <c r="D10" s="47">
        <f>VLOOKUP(A10,'1 колонка с ТК'!$A$3:$E$800,4,FALSE)</f>
        <v>7752</v>
      </c>
      <c r="E10" s="6">
        <f>VLOOKUP(A10,'1 колонка'!$A$3:$E$800,5,FALSE)</f>
        <v>6</v>
      </c>
      <c r="G10" s="6" t="s">
        <v>751</v>
      </c>
      <c r="H10" s="6" t="str">
        <f>VLOOKUP(G10,'1 колонка'!$A$3:$E$800,2,FALSE)</f>
        <v>Аргозид, гранулы, 30 г</v>
      </c>
      <c r="I10" s="6">
        <f>VLOOKUP(G10,'1 колонка'!$A$3:$E$800,3,FALSE)</f>
        <v>14</v>
      </c>
      <c r="J10" s="47">
        <f>VLOOKUP(G10,'1 колонка с ТК'!$A$3:$E$800,4,FALSE)</f>
        <v>7343.999999999999</v>
      </c>
      <c r="K10" s="6">
        <f>VLOOKUP(G10,'1 колонка'!$A$3:$E$800,5,FALSE)</f>
        <v>6</v>
      </c>
    </row>
    <row r="11" spans="1:11" ht="12" customHeight="1">
      <c r="A11" s="6" t="s">
        <v>694</v>
      </c>
      <c r="B11" s="6" t="str">
        <f>VLOOKUP(A11,'1 колонка'!$A$3:$E$800,2,FALSE)</f>
        <v>Литовит (базовый), гранулы, 150 г</v>
      </c>
      <c r="C11" s="6">
        <f>VLOOKUP(A11,'1 колонка'!$A$3:$E$800,3,FALSE)</f>
        <v>10</v>
      </c>
      <c r="D11" s="47">
        <f>VLOOKUP(A11,'1 колонка с ТК'!$A$3:$E$800,4,FALSE)</f>
        <v>10200</v>
      </c>
      <c r="E11" s="6">
        <f>VLOOKUP(A11,'1 колонка'!$A$3:$E$800,5,FALSE)</f>
        <v>8</v>
      </c>
      <c r="G11" s="6" t="s">
        <v>753</v>
      </c>
      <c r="H11" s="6" t="str">
        <f>VLOOKUP(G11,'1 колонка'!$A$3:$E$800,2,FALSE)</f>
        <v>Аргозид, гранулы, 90 г</v>
      </c>
      <c r="I11" s="6">
        <f>VLOOKUP(G11,'1 колонка'!$A$3:$E$800,3,FALSE)</f>
        <v>10</v>
      </c>
      <c r="J11" s="47">
        <f>VLOOKUP(G11,'1 колонка с ТК'!$A$3:$E$800,4,FALSE)</f>
        <v>19278</v>
      </c>
      <c r="K11" s="6">
        <f>VLOOKUP(G11,'1 колонка'!$A$3:$E$800,5,FALSE)</f>
        <v>16</v>
      </c>
    </row>
    <row r="12" spans="1:11" ht="12" customHeight="1">
      <c r="A12" s="6" t="s">
        <v>696</v>
      </c>
      <c r="B12" s="6" t="str">
        <f>VLOOKUP(A12,'1 колонка'!$A$3:$E$800,2,FALSE)</f>
        <v>Литовит (базовый), порошок, 150 г</v>
      </c>
      <c r="C12" s="6">
        <f>VLOOKUP(A12,'1 колонка'!$A$3:$E$800,3,FALSE)</f>
        <v>10</v>
      </c>
      <c r="D12" s="47">
        <f>VLOOKUP(A12,'1 колонка с ТК'!$A$3:$E$800,4,FALSE)</f>
        <v>9996</v>
      </c>
      <c r="E12" s="6">
        <f>VLOOKUP(A12,'1 колонка'!$A$3:$E$800,5,FALSE)</f>
        <v>8</v>
      </c>
      <c r="G12" s="6" t="s">
        <v>755</v>
      </c>
      <c r="H12" s="6" t="str">
        <f>VLOOKUP(G12,'1 колонка'!$A$3:$E$800,2,FALSE)</f>
        <v>Ахиллан, гранулы, 30 г</v>
      </c>
      <c r="I12" s="6">
        <f>VLOOKUP(G12,'1 колонка'!$A$3:$E$800,3,FALSE)</f>
        <v>14</v>
      </c>
      <c r="J12" s="47">
        <f>VLOOKUP(G12,'1 колонка с ТК'!$A$3:$E$800,4,FALSE)</f>
        <v>7242</v>
      </c>
      <c r="K12" s="6">
        <f>VLOOKUP(G12,'1 колонка'!$A$3:$E$800,5,FALSE)</f>
        <v>6</v>
      </c>
    </row>
    <row r="13" spans="1:11" ht="12" customHeight="1">
      <c r="A13" s="6" t="s">
        <v>698</v>
      </c>
      <c r="B13" s="6" t="str">
        <f>VLOOKUP(A13,'1 колонка'!$A$3:$E$800,2,FALSE)</f>
        <v>Литовит (базовый), таблетки, 140 г</v>
      </c>
      <c r="C13" s="6">
        <f>VLOOKUP(A13,'1 колонка'!$A$3:$E$800,3,FALSE)</f>
        <v>20</v>
      </c>
      <c r="D13" s="47">
        <f>VLOOKUP(A13,'1 колонка с ТК'!$A$3:$E$800,4,FALSE)</f>
        <v>13974</v>
      </c>
      <c r="E13" s="6">
        <f>VLOOKUP(A13,'1 колонка'!$A$3:$E$800,5,FALSE)</f>
        <v>11</v>
      </c>
      <c r="G13" s="6" t="s">
        <v>757</v>
      </c>
      <c r="H13" s="6" t="str">
        <f>VLOOKUP(G13,'1 колонка'!$A$3:$E$800,2,FALSE)</f>
        <v>Ахиллан, гранулы, 90 г</v>
      </c>
      <c r="I13" s="6">
        <f>VLOOKUP(G13,'1 колонка'!$A$3:$E$800,3,FALSE)</f>
        <v>10</v>
      </c>
      <c r="J13" s="47">
        <f>VLOOKUP(G13,'1 колонка с ТК'!$A$3:$E$800,4,FALSE)</f>
        <v>15606</v>
      </c>
      <c r="K13" s="6">
        <f>VLOOKUP(G13,'1 колонка'!$A$3:$E$800,5,FALSE)</f>
        <v>13</v>
      </c>
    </row>
    <row r="14" spans="1:11" ht="12" customHeight="1">
      <c r="A14" s="6" t="s">
        <v>700</v>
      </c>
      <c r="B14" s="6" t="str">
        <f>VLOOKUP(A14,'1 колонка'!$A$3:$E$800,2,FALSE)</f>
        <v>Литовит-Б, таблетки, 140 г</v>
      </c>
      <c r="C14" s="6">
        <f>VLOOKUP(A14,'1 колонка'!$A$3:$E$800,3,FALSE)</f>
        <v>20</v>
      </c>
      <c r="D14" s="47">
        <f>VLOOKUP(A14,'1 колонка с ТК'!$A$3:$E$800,4,FALSE)</f>
        <v>16728</v>
      </c>
      <c r="E14" s="6">
        <f>VLOOKUP(A14,'1 колонка'!$A$3:$E$800,5,FALSE)</f>
        <v>13</v>
      </c>
      <c r="G14" s="6" t="s">
        <v>759</v>
      </c>
      <c r="H14" s="6" t="str">
        <f>VLOOKUP(G14,'1 колонка'!$A$3:$E$800,2,FALSE)</f>
        <v>Венорм на сорбите, гранулы, 90 г</v>
      </c>
      <c r="I14" s="6">
        <f>VLOOKUP(G14,'1 колонка'!$A$3:$E$800,3,FALSE)</f>
        <v>10</v>
      </c>
      <c r="J14" s="47">
        <f>VLOOKUP(G14,'1 колонка с ТК'!$A$3:$E$800,4,FALSE)</f>
        <v>16524</v>
      </c>
      <c r="K14" s="6">
        <f>VLOOKUP(G14,'1 колонка'!$A$3:$E$800,5,FALSE)</f>
        <v>14</v>
      </c>
    </row>
    <row r="15" spans="1:11" ht="12" customHeight="1">
      <c r="A15" s="6" t="s">
        <v>702</v>
      </c>
      <c r="B15" s="6" t="str">
        <f>VLOOKUP(A15,'1 колонка'!$A$3:$E$800,2,FALSE)</f>
        <v>Литовит-К , таблетки, 140 г</v>
      </c>
      <c r="C15" s="6">
        <f>VLOOKUP(A15,'1 колонка'!$A$3:$E$800,3,FALSE)</f>
        <v>20</v>
      </c>
      <c r="D15" s="47">
        <f>VLOOKUP(A15,'1 колонка с ТК'!$A$3:$E$800,4,FALSE)</f>
        <v>18462</v>
      </c>
      <c r="E15" s="6">
        <f>VLOOKUP(A15,'1 колонка'!$A$3:$E$800,5,FALSE)</f>
        <v>14</v>
      </c>
      <c r="G15" s="6" t="s">
        <v>761</v>
      </c>
      <c r="H15" s="6" t="str">
        <f>VLOOKUP(G15,'1 колонка'!$A$3:$E$800,2,FALSE)</f>
        <v>Венорм, гранулы, 40 г</v>
      </c>
      <c r="I15" s="6">
        <f>VLOOKUP(G15,'1 колонка'!$A$3:$E$800,3,FALSE)</f>
        <v>14</v>
      </c>
      <c r="J15" s="47">
        <f>VLOOKUP(G15,'1 колонка с ТК'!$A$3:$E$800,4,FALSE)</f>
        <v>7343.999999999999</v>
      </c>
      <c r="K15" s="6">
        <f>VLOOKUP(G15,'1 колонка'!$A$3:$E$800,5,FALSE)</f>
        <v>6</v>
      </c>
    </row>
    <row r="16" spans="1:11" ht="12" customHeight="1">
      <c r="A16" s="6" t="s">
        <v>704</v>
      </c>
      <c r="B16" s="6" t="str">
        <f>VLOOKUP(A16,'1 колонка'!$A$3:$E$800,2,FALSE)</f>
        <v>Литовит-М, порошок, 150 г</v>
      </c>
      <c r="C16" s="6">
        <f>VLOOKUP(A16,'1 колонка'!$A$3:$E$800,3,FALSE)</f>
        <v>20</v>
      </c>
      <c r="D16" s="47">
        <f>VLOOKUP(A16,'1 колонка с ТК'!$A$3:$E$800,4,FALSE)</f>
        <v>15707.999999999998</v>
      </c>
      <c r="E16" s="6">
        <f>VLOOKUP(A16,'1 колонка'!$A$3:$E$800,5,FALSE)</f>
        <v>12</v>
      </c>
      <c r="G16" s="6" t="s">
        <v>763</v>
      </c>
      <c r="H16" s="6" t="str">
        <f>VLOOKUP(G16,'1 колонка'!$A$3:$E$800,2,FALSE)</f>
        <v>Венорм, гранулы, 90 г</v>
      </c>
      <c r="I16" s="6">
        <f>VLOOKUP(G16,'1 колонка'!$A$3:$E$800,3,FALSE)</f>
        <v>10</v>
      </c>
      <c r="J16" s="47">
        <f>VLOOKUP(G16,'1 колонка с ТК'!$A$3:$E$800,4,FALSE)</f>
        <v>16524</v>
      </c>
      <c r="K16" s="6">
        <f>VLOOKUP(G16,'1 колонка'!$A$3:$E$800,5,FALSE)</f>
        <v>14</v>
      </c>
    </row>
    <row r="17" spans="1:11" ht="12" customHeight="1">
      <c r="A17" s="6" t="s">
        <v>706</v>
      </c>
      <c r="B17" s="6" t="str">
        <f>VLOOKUP(A17,'1 колонка'!$A$3:$E$800,2,FALSE)</f>
        <v>Литовит-М, порошок, 30 г</v>
      </c>
      <c r="C17" s="6">
        <f>VLOOKUP(A17,'1 колонка'!$A$3:$E$800,3,FALSE)</f>
        <v>20</v>
      </c>
      <c r="D17" s="47">
        <f>VLOOKUP(A17,'1 колонка с ТК'!$A$3:$E$800,4,FALSE)</f>
        <v>4998</v>
      </c>
      <c r="E17" s="6">
        <f>VLOOKUP(A17,'1 колонка'!$A$3:$E$800,5,FALSE)</f>
        <v>4</v>
      </c>
      <c r="G17" s="6" t="s">
        <v>765</v>
      </c>
      <c r="H17" s="6" t="str">
        <f>VLOOKUP(G17,'1 колонка'!$A$3:$E$800,2,FALSE)</f>
        <v>Витамикс, гранулы, 90 г</v>
      </c>
      <c r="I17" s="6">
        <f>VLOOKUP(G17,'1 колонка'!$A$3:$E$800,3,FALSE)</f>
        <v>10</v>
      </c>
      <c r="J17" s="47">
        <f>VLOOKUP(G17,'1 колонка с ТК'!$A$3:$E$800,4,FALSE)</f>
        <v>19074</v>
      </c>
      <c r="K17" s="6">
        <f>VLOOKUP(G17,'1 колонка'!$A$3:$E$800,5,FALSE)</f>
        <v>16</v>
      </c>
    </row>
    <row r="18" spans="1:11" ht="12" customHeight="1">
      <c r="A18" s="6" t="s">
        <v>708</v>
      </c>
      <c r="B18" s="6" t="str">
        <f>VLOOKUP(A18,'1 колонка'!$A$3:$E$800,2,FALSE)</f>
        <v>Литовит-напиток "Брусника" растворимый, порошок, 100 г</v>
      </c>
      <c r="C18" s="6">
        <f>VLOOKUP(A18,'1 колонка'!$A$3:$E$800,3,FALSE)</f>
        <v>10</v>
      </c>
      <c r="D18" s="47">
        <f>VLOOKUP(A18,'1 колонка с ТК'!$A$3:$E$800,4,FALSE)</f>
        <v>7650</v>
      </c>
      <c r="E18" s="6">
        <f>VLOOKUP(A18,'1 колонка'!$A$3:$E$800,5,FALSE)</f>
        <v>6</v>
      </c>
      <c r="G18" s="6" t="s">
        <v>767</v>
      </c>
      <c r="H18" s="6" t="str">
        <f>VLOOKUP(G18,'1 колонка'!$A$3:$E$800,2,FALSE)</f>
        <v>Витасел, гранулы, 90 г</v>
      </c>
      <c r="I18" s="6">
        <f>VLOOKUP(G18,'1 колонка'!$A$3:$E$800,3,FALSE)</f>
        <v>10</v>
      </c>
      <c r="J18" s="47">
        <f>VLOOKUP(G18,'1 колонка с ТК'!$A$3:$E$800,4,FALSE)</f>
        <v>19278</v>
      </c>
      <c r="K18" s="6">
        <f>VLOOKUP(G18,'1 колонка'!$A$3:$E$800,5,FALSE)</f>
        <v>16</v>
      </c>
    </row>
    <row r="19" spans="1:11" ht="12" customHeight="1">
      <c r="A19" s="6" t="s">
        <v>709</v>
      </c>
      <c r="B19" s="6" t="str">
        <f>VLOOKUP(A19,'1 колонка'!$A$3:$E$800,2,FALSE)</f>
        <v>Литовит-напиток "Горький коктейль" растворимый, порошок, 100 г</v>
      </c>
      <c r="C19" s="6">
        <f>VLOOKUP(A19,'1 колонка'!$A$3:$E$800,3,FALSE)</f>
        <v>10</v>
      </c>
      <c r="D19" s="47">
        <f>VLOOKUP(A19,'1 колонка с ТК'!$A$3:$E$800,4,FALSE)</f>
        <v>6323.999999999999</v>
      </c>
      <c r="E19" s="6">
        <f>VLOOKUP(A19,'1 колонка'!$A$3:$E$800,5,FALSE)</f>
        <v>5</v>
      </c>
      <c r="G19" s="6" t="s">
        <v>769</v>
      </c>
      <c r="H19" s="6" t="str">
        <f>VLOOKUP(G19,'1 колонка'!$A$3:$E$800,2,FALSE)</f>
        <v>Галега-Нова, гранулы, 90 г</v>
      </c>
      <c r="I19" s="6">
        <f>VLOOKUP(G19,'1 колонка'!$A$3:$E$800,3,FALSE)</f>
        <v>10</v>
      </c>
      <c r="J19" s="47">
        <f>VLOOKUP(G19,'1 колонка с ТК'!$A$3:$E$800,4,FALSE)</f>
        <v>19278</v>
      </c>
      <c r="K19" s="6">
        <f>VLOOKUP(G19,'1 колонка'!$A$3:$E$800,5,FALSE)</f>
        <v>16</v>
      </c>
    </row>
    <row r="20" spans="1:11" ht="12" customHeight="1">
      <c r="A20" s="6" t="s">
        <v>710</v>
      </c>
      <c r="B20" s="6" t="str">
        <f>VLOOKUP(A20,'1 колонка'!$A$3:$E$800,2,FALSE)</f>
        <v>Литовит-О, таблетки, 140 г</v>
      </c>
      <c r="C20" s="6">
        <f>VLOOKUP(A20,'1 колонка'!$A$3:$E$800,3,FALSE)</f>
        <v>20</v>
      </c>
      <c r="D20" s="47">
        <f>VLOOKUP(A20,'1 колонка с ТК'!$A$3:$E$800,4,FALSE)</f>
        <v>18156</v>
      </c>
      <c r="E20" s="6">
        <f>VLOOKUP(A20,'1 колонка'!$A$3:$E$800,5,FALSE)</f>
        <v>14</v>
      </c>
      <c r="G20" s="6" t="s">
        <v>771</v>
      </c>
      <c r="H20" s="6" t="str">
        <f>VLOOKUP(G20,'1 колонка'!$A$3:$E$800,2,FALSE)</f>
        <v>Гепатосол (лохеин), гранулы, 30 г</v>
      </c>
      <c r="I20" s="6">
        <f>VLOOKUP(G20,'1 колонка'!$A$3:$E$800,3,FALSE)</f>
        <v>14</v>
      </c>
      <c r="J20" s="47">
        <f>VLOOKUP(G20,'1 колонка с ТК'!$A$3:$E$800,4,FALSE)</f>
        <v>7242</v>
      </c>
      <c r="K20" s="6">
        <f>VLOOKUP(G20,'1 колонка'!$A$3:$E$800,5,FALSE)</f>
        <v>6</v>
      </c>
    </row>
    <row r="21" spans="1:11" ht="12" customHeight="1">
      <c r="A21" s="6" t="s">
        <v>712</v>
      </c>
      <c r="B21" s="6" t="str">
        <f>VLOOKUP(A21,'1 колонка'!$A$3:$E$800,2,FALSE)</f>
        <v>Литовит-С, гранулы, 100 г</v>
      </c>
      <c r="C21" s="6">
        <f>VLOOKUP(A21,'1 колонка'!$A$3:$E$800,3,FALSE)</f>
        <v>10</v>
      </c>
      <c r="D21" s="47">
        <f>VLOOKUP(A21,'1 колонка с ТК'!$A$3:$E$800,4,FALSE)</f>
        <v>28458</v>
      </c>
      <c r="E21" s="6">
        <f>VLOOKUP(A21,'1 колонка'!$A$3:$E$800,5,FALSE)</f>
        <v>21</v>
      </c>
      <c r="G21" s="6" t="s">
        <v>773</v>
      </c>
      <c r="H21" s="6" t="str">
        <f>VLOOKUP(G21,'1 колонка'!$A$3:$E$800,2,FALSE)</f>
        <v>Гепатосол (лохеин), гранулы, 90 г</v>
      </c>
      <c r="I21" s="6">
        <f>VLOOKUP(G21,'1 колонка'!$A$3:$E$800,3,FALSE)</f>
        <v>10</v>
      </c>
      <c r="J21" s="47">
        <f>VLOOKUP(G21,'1 колонка с ТК'!$A$3:$E$800,4,FALSE)</f>
        <v>19074</v>
      </c>
      <c r="K21" s="6">
        <f>VLOOKUP(G21,'1 колонка'!$A$3:$E$800,5,FALSE)</f>
        <v>16</v>
      </c>
    </row>
    <row r="22" spans="1:11" ht="12" customHeight="1">
      <c r="A22" s="6" t="s">
        <v>714</v>
      </c>
      <c r="B22" s="6" t="str">
        <f>VLOOKUP(A22,'1 колонка'!$A$3:$E$800,2,FALSE)</f>
        <v>Литовит-У, таблетки, 140 г</v>
      </c>
      <c r="C22" s="6">
        <f>VLOOKUP(A22,'1 колонка'!$A$3:$E$800,3,FALSE)</f>
        <v>20</v>
      </c>
      <c r="D22" s="47">
        <f>VLOOKUP(A22,'1 колонка с ТК'!$A$3:$E$800,4,FALSE)</f>
        <v>16830</v>
      </c>
      <c r="E22" s="6">
        <f>VLOOKUP(A22,'1 колонка'!$A$3:$E$800,5,FALSE)</f>
        <v>13</v>
      </c>
      <c r="G22" s="6" t="s">
        <v>775</v>
      </c>
      <c r="H22" s="6" t="str">
        <f>VLOOKUP(G22,'1 колонка'!$A$3:$E$800,2,FALSE)</f>
        <v>Гепатосол на сорбите, гранулы, 90 г</v>
      </c>
      <c r="I22" s="6">
        <f>VLOOKUP(G22,'1 колонка'!$A$3:$E$800,3,FALSE)</f>
        <v>10</v>
      </c>
      <c r="J22" s="47">
        <f>VLOOKUP(G22,'1 колонка с ТК'!$A$3:$E$800,4,FALSE)</f>
        <v>19074</v>
      </c>
      <c r="K22" s="6">
        <f>VLOOKUP(G22,'1 колонка'!$A$3:$E$800,5,FALSE)</f>
        <v>16</v>
      </c>
    </row>
    <row r="23" spans="1:11" ht="12" customHeight="1">
      <c r="A23" s="6" t="s">
        <v>716</v>
      </c>
      <c r="B23" s="6" t="str">
        <f>VLOOKUP(A23,'1 колонка'!$A$3:$E$800,2,FALSE)</f>
        <v>Литовит-Ф, таблетки, 140 г</v>
      </c>
      <c r="C23" s="6">
        <f>VLOOKUP(A23,'1 колонка'!$A$3:$E$800,3,FALSE)</f>
        <v>10</v>
      </c>
      <c r="D23" s="47">
        <f>VLOOKUP(A23,'1 колонка с ТК'!$A$3:$E$800,4,FALSE)</f>
        <v>15504</v>
      </c>
      <c r="E23" s="6">
        <f>VLOOKUP(A23,'1 колонка'!$A$3:$E$800,5,FALSE)</f>
        <v>12</v>
      </c>
      <c r="G23" s="6" t="s">
        <v>777</v>
      </c>
      <c r="H23" s="6" t="str">
        <f>VLOOKUP(G23,'1 колонка'!$A$3:$E$800,2,FALSE)</f>
        <v>Климатон плюс, гранулы, 90 г</v>
      </c>
      <c r="I23" s="6">
        <f>VLOOKUP(G23,'1 колонка'!$A$3:$E$800,3,FALSE)</f>
        <v>10</v>
      </c>
      <c r="J23" s="47">
        <f>VLOOKUP(G23,'1 колонка с ТК'!$A$3:$E$800,4,FALSE)</f>
        <v>19074</v>
      </c>
      <c r="K23" s="6">
        <f>VLOOKUP(G23,'1 колонка'!$A$3:$E$800,5,FALSE)</f>
        <v>16</v>
      </c>
    </row>
    <row r="24" spans="1:11" ht="12" customHeight="1">
      <c r="A24" s="6" t="s">
        <v>718</v>
      </c>
      <c r="B24" s="6" t="str">
        <f>VLOOKUP(A24,'1 колонка'!$A$3:$E$800,2,FALSE)</f>
        <v>Литовит-Ч, таблетки, 140 г</v>
      </c>
      <c r="C24" s="6">
        <f>VLOOKUP(A24,'1 колонка'!$A$3:$E$800,3,FALSE)</f>
        <v>20</v>
      </c>
      <c r="D24" s="47">
        <f>VLOOKUP(A24,'1 колонка с ТК'!$A$3:$E$800,4,FALSE)</f>
        <v>15707.999999999998</v>
      </c>
      <c r="E24" s="6">
        <f>VLOOKUP(A24,'1 колонка'!$A$3:$E$800,5,FALSE)</f>
        <v>12</v>
      </c>
      <c r="G24" s="6" t="s">
        <v>779</v>
      </c>
      <c r="H24" s="6" t="str">
        <f>VLOOKUP(G24,'1 колонка'!$A$3:$E$800,2,FALSE)</f>
        <v>Климатон, гранулы, 90 г</v>
      </c>
      <c r="I24" s="6">
        <f>VLOOKUP(G24,'1 колонка'!$A$3:$E$800,3,FALSE)</f>
        <v>10</v>
      </c>
      <c r="J24" s="47">
        <f>VLOOKUP(G24,'1 колонка с ТК'!$A$3:$E$800,4,FALSE)</f>
        <v>19074</v>
      </c>
      <c r="K24" s="6">
        <f>VLOOKUP(G24,'1 колонка'!$A$3:$E$800,5,FALSE)</f>
        <v>16</v>
      </c>
    </row>
    <row r="25" spans="1:11" ht="12" customHeight="1">
      <c r="A25" s="6" t="s">
        <v>720</v>
      </c>
      <c r="B25" s="6" t="str">
        <f>VLOOKUP(A25,'1 колонка'!$A$3:$E$800,2,FALSE)</f>
        <v>Литоспорт с клюквой, таблетки, 50 г</v>
      </c>
      <c r="C25" s="6">
        <f>VLOOKUP(A25,'1 колонка'!$A$3:$E$800,3,FALSE)</f>
        <v>10</v>
      </c>
      <c r="D25" s="47">
        <f>VLOOKUP(A25,'1 колонка с ТК'!$A$3:$E$800,4,FALSE)</f>
        <v>13974</v>
      </c>
      <c r="E25" s="6">
        <f>VLOOKUP(A25,'1 колонка'!$A$3:$E$800,5,FALSE)</f>
        <v>11</v>
      </c>
      <c r="G25" s="6" t="s">
        <v>781</v>
      </c>
      <c r="H25" s="6" t="str">
        <f>VLOOKUP(G25,'1 колонка'!$A$3:$E$800,2,FALSE)</f>
        <v>Лактавия с соком клюквы и аронии, концентрированный напиток, 100 г</v>
      </c>
      <c r="I25" s="6">
        <f>VLOOKUP(G25,'1 колонка'!$A$3:$E$800,3,FALSE)</f>
        <v>10</v>
      </c>
      <c r="J25" s="47">
        <f>VLOOKUP(G25,'1 колонка с ТК'!$A$3:$E$800,4,FALSE)</f>
        <v>9996</v>
      </c>
      <c r="K25" s="6">
        <f>VLOOKUP(G25,'1 колонка'!$A$3:$E$800,5,FALSE)</f>
        <v>8</v>
      </c>
    </row>
    <row r="26" spans="1:11" ht="12" customHeight="1">
      <c r="A26" s="6" t="s">
        <v>722</v>
      </c>
      <c r="B26" s="6" t="str">
        <f>VLOOKUP(A26,'1 колонка'!$A$3:$E$800,2,FALSE)</f>
        <v>Литоспорт со свеклой, таблетки, 50 г</v>
      </c>
      <c r="C26" s="6">
        <f>VLOOKUP(A26,'1 колонка'!$A$3:$E$800,3,FALSE)</f>
        <v>10</v>
      </c>
      <c r="D26" s="47">
        <f>VLOOKUP(A26,'1 колонка с ТК'!$A$3:$E$800,4,FALSE)</f>
        <v>11831.999999999998</v>
      </c>
      <c r="E26" s="6">
        <f>VLOOKUP(A26,'1 колонка'!$A$3:$E$800,5,FALSE)</f>
        <v>9</v>
      </c>
      <c r="G26" s="6" t="s">
        <v>783</v>
      </c>
      <c r="H26" s="6" t="str">
        <f>VLOOKUP(G26,'1 колонка'!$A$3:$E$800,2,FALSE)</f>
        <v>Лактавия с соком облепихи и моркови, концентрированный напиток, 100 г</v>
      </c>
      <c r="I26" s="6">
        <f>VLOOKUP(G26,'1 колонка'!$A$3:$E$800,3,FALSE)</f>
        <v>10</v>
      </c>
      <c r="J26" s="47">
        <f>VLOOKUP(G26,'1 колонка с ТК'!$A$3:$E$800,4,FALSE)</f>
        <v>8568</v>
      </c>
      <c r="K26" s="6">
        <f>VLOOKUP(G26,'1 колонка'!$A$3:$E$800,5,FALSE)</f>
        <v>7</v>
      </c>
    </row>
    <row r="27" spans="1:11" ht="12" customHeight="1">
      <c r="A27" s="42"/>
      <c r="B27" s="38" t="s">
        <v>233</v>
      </c>
      <c r="C27" s="15"/>
      <c r="D27" s="48"/>
      <c r="E27" s="16"/>
      <c r="G27" s="6" t="s">
        <v>785</v>
      </c>
      <c r="H27" s="6" t="str">
        <f>VLOOKUP(G27,'1 колонка'!$A$3:$E$800,2,FALSE)</f>
        <v>Лактавия с соком черники и аронии, концентрированный напиток, 100 г</v>
      </c>
      <c r="I27" s="6">
        <f>VLOOKUP(G27,'1 колонка'!$A$3:$E$800,3,FALSE)</f>
        <v>10</v>
      </c>
      <c r="J27" s="47">
        <f>VLOOKUP(G27,'1 колонка с ТК'!$A$3:$E$800,4,FALSE)</f>
        <v>9996</v>
      </c>
      <c r="K27" s="6">
        <f>VLOOKUP(G27,'1 колонка'!$A$3:$E$800,5,FALSE)</f>
        <v>8</v>
      </c>
    </row>
    <row r="28" spans="1:11" ht="12" customHeight="1">
      <c r="A28" s="6" t="s">
        <v>724</v>
      </c>
      <c r="B28" s="6" t="str">
        <f>VLOOKUP(A28,'1 колонка'!$A$3:$E$800,2,FALSE)</f>
        <v>Батончик "Успех", 50 г</v>
      </c>
      <c r="C28" s="6">
        <f>VLOOKUP(A28,'1 колонка'!$A$3:$E$800,3,FALSE)</f>
        <v>12</v>
      </c>
      <c r="D28" s="47">
        <f>VLOOKUP(A28,'1 колонка с ТК'!$A$3:$E$800,4,FALSE)</f>
        <v>1733.9999999999998</v>
      </c>
      <c r="E28" s="6">
        <f>VLOOKUP(A28,'1 колонка'!$A$3:$E$800,5,FALSE)</f>
        <v>1</v>
      </c>
      <c r="G28" s="6" t="s">
        <v>787</v>
      </c>
      <c r="H28" s="6" t="str">
        <f>VLOOKUP(G28,'1 колонка'!$A$3:$E$800,2,FALSE)</f>
        <v>Липроксол на сорбите, гранулы, 90 г</v>
      </c>
      <c r="I28" s="6">
        <f>VLOOKUP(G28,'1 колонка'!$A$3:$E$800,3,FALSE)</f>
        <v>10</v>
      </c>
      <c r="J28" s="47">
        <f>VLOOKUP(G28,'1 колонка с ТК'!$A$3:$E$800,4,FALSE)</f>
        <v>19074</v>
      </c>
      <c r="K28" s="6">
        <f>VLOOKUP(G28,'1 колонка'!$A$3:$E$800,5,FALSE)</f>
        <v>16</v>
      </c>
    </row>
    <row r="29" spans="1:11" ht="12" customHeight="1">
      <c r="A29" s="6" t="s">
        <v>725</v>
      </c>
      <c r="B29" s="6" t="str">
        <f>VLOOKUP(A29,'1 колонка'!$A$3:$E$800,2,FALSE)</f>
        <v>Драже "Нутрифлор SP", 170 г</v>
      </c>
      <c r="C29" s="6">
        <f>VLOOKUP(A29,'1 колонка'!$A$3:$E$800,3,FALSE)</f>
        <v>5</v>
      </c>
      <c r="D29" s="47">
        <f>VLOOKUP(A29,'1 колонка с ТК'!$A$3:$E$800,4,FALSE)</f>
        <v>8568</v>
      </c>
      <c r="E29" s="6">
        <f>VLOOKUP(A29,'1 колонка'!$A$3:$E$800,5,FALSE)</f>
        <v>6</v>
      </c>
      <c r="G29" s="6" t="s">
        <v>789</v>
      </c>
      <c r="H29" s="6" t="str">
        <f>VLOOKUP(G29,'1 колонка'!$A$3:$E$800,2,FALSE)</f>
        <v>Липроксол, гранулы, 90 г</v>
      </c>
      <c r="I29" s="6">
        <f>VLOOKUP(G29,'1 колонка'!$A$3:$E$800,3,FALSE)</f>
        <v>10</v>
      </c>
      <c r="J29" s="47">
        <f>VLOOKUP(G29,'1 колонка с ТК'!$A$3:$E$800,4,FALSE)</f>
        <v>19074</v>
      </c>
      <c r="K29" s="6">
        <f>VLOOKUP(G29,'1 колонка'!$A$3:$E$800,5,FALSE)</f>
        <v>16</v>
      </c>
    </row>
    <row r="30" spans="1:11" ht="12" customHeight="1">
      <c r="A30" s="6" t="s">
        <v>726</v>
      </c>
      <c r="B30" s="6" t="str">
        <f>VLOOKUP(A30,'1 колонка'!$A$3:$E$800,2,FALSE)</f>
        <v>Драже "Нутрифлор Арония", 150 г</v>
      </c>
      <c r="C30" s="6">
        <f>VLOOKUP(A30,'1 колонка'!$A$3:$E$800,3,FALSE)</f>
        <v>5</v>
      </c>
      <c r="D30" s="47">
        <f>VLOOKUP(A30,'1 колонка с ТК'!$A$3:$E$800,4,FALSE)</f>
        <v>8058</v>
      </c>
      <c r="E30" s="6">
        <f>VLOOKUP(A30,'1 колонка'!$A$3:$E$800,5,FALSE)</f>
        <v>6</v>
      </c>
      <c r="G30" s="6" t="s">
        <v>791</v>
      </c>
      <c r="H30" s="6" t="str">
        <f>VLOOKUP(G30,'1 колонка'!$A$3:$E$800,2,FALSE)</f>
        <v>Поликавин, гранулы, 110 г</v>
      </c>
      <c r="I30" s="6">
        <f>VLOOKUP(G30,'1 колонка'!$A$3:$E$800,3,FALSE)</f>
        <v>10</v>
      </c>
      <c r="J30" s="47">
        <f>VLOOKUP(G30,'1 колонка с ТК'!$A$3:$E$800,4,FALSE)</f>
        <v>38760</v>
      </c>
      <c r="K30" s="6">
        <f>VLOOKUP(G30,'1 колонка'!$A$3:$E$800,5,FALSE)</f>
        <v>30</v>
      </c>
    </row>
    <row r="31" spans="1:11" ht="12" customHeight="1">
      <c r="A31" s="6" t="s">
        <v>727</v>
      </c>
      <c r="B31" s="6" t="str">
        <f>VLOOKUP(A31,'1 колонка'!$A$3:$E$800,2,FALSE)</f>
        <v>Драже "Нутрифлор Сорбус", 130 г</v>
      </c>
      <c r="C31" s="6">
        <f>VLOOKUP(A31,'1 колонка'!$A$3:$E$800,3,FALSE)</f>
        <v>5</v>
      </c>
      <c r="D31" s="47">
        <f>VLOOKUP(A31,'1 колонка с ТК'!$A$3:$E$800,4,FALSE)</f>
        <v>8058</v>
      </c>
      <c r="E31" s="6">
        <f>VLOOKUP(A31,'1 колонка'!$A$3:$E$800,5,FALSE)</f>
        <v>6</v>
      </c>
      <c r="G31" s="6" t="s">
        <v>793</v>
      </c>
      <c r="H31" s="6" t="str">
        <f>VLOOKUP(G31,'1 колонка'!$A$3:$E$800,2,FALSE)</f>
        <v>Популин, жидкость, 200 мл</v>
      </c>
      <c r="I31" s="6">
        <f>VLOOKUP(G31,'1 колонка'!$A$3:$E$800,3,FALSE)</f>
        <v>8</v>
      </c>
      <c r="J31" s="47">
        <f>VLOOKUP(G31,'1 колонка с ТК'!$A$3:$E$800,4,FALSE)</f>
        <v>59771.99999999999</v>
      </c>
      <c r="K31" s="6">
        <f>VLOOKUP(G31,'1 колонка'!$A$3:$E$800,5,FALSE)</f>
        <v>45</v>
      </c>
    </row>
    <row r="32" spans="1:11" ht="12" customHeight="1">
      <c r="A32" s="6" t="s">
        <v>728</v>
      </c>
      <c r="B32" s="6" t="str">
        <f>VLOOKUP(A32,'1 колонка'!$A$3:$E$800,2,FALSE)</f>
        <v>Коктейль "Грация", 500 г</v>
      </c>
      <c r="C32" s="6">
        <f>VLOOKUP(A32,'1 колонка'!$A$3:$E$800,3,FALSE)</f>
        <v>10</v>
      </c>
      <c r="D32" s="47">
        <f>VLOOKUP(A32,'1 колонка с ТК'!$A$3:$E$800,4,FALSE)</f>
        <v>29478</v>
      </c>
      <c r="E32" s="6">
        <f>VLOOKUP(A32,'1 колонка'!$A$3:$E$800,5,FALSE)</f>
        <v>22</v>
      </c>
      <c r="G32" s="6" t="s">
        <v>295</v>
      </c>
      <c r="H32" s="6" t="str">
        <f>VLOOKUP(G32,'1 колонка'!$A$3:$E$800,2,FALSE)</f>
        <v>Популин, жидкость, 75 мл</v>
      </c>
      <c r="I32" s="6">
        <f>VLOOKUP(G32,'1 колонка'!$A$3:$E$800,3,FALSE)</f>
        <v>10</v>
      </c>
      <c r="J32" s="47">
        <f>VLOOKUP(G32,'1 колонка с ТК'!$A$3:$E$800,4,FALSE)</f>
        <v>33252</v>
      </c>
      <c r="K32" s="6">
        <f>VLOOKUP(G32,'1 колонка'!$A$3:$E$800,5,FALSE)</f>
        <v>25</v>
      </c>
    </row>
    <row r="33" spans="1:11" ht="12" customHeight="1">
      <c r="A33" s="6" t="s">
        <v>729</v>
      </c>
      <c r="B33" s="6" t="str">
        <f>VLOOKUP(A33,'1 колонка'!$A$3:$E$800,2,FALSE)</f>
        <v>Коктейль "Энергия", 500 г</v>
      </c>
      <c r="C33" s="6">
        <f>VLOOKUP(A33,'1 колонка'!$A$3:$E$800,3,FALSE)</f>
        <v>10</v>
      </c>
      <c r="D33" s="47">
        <f>VLOOKUP(A33,'1 колонка с ТК'!$A$3:$E$800,4,FALSE)</f>
        <v>24173.999999999996</v>
      </c>
      <c r="E33" s="6">
        <f>VLOOKUP(A33,'1 колонка'!$A$3:$E$800,5,FALSE)</f>
        <v>18</v>
      </c>
      <c r="G33" s="6" t="s">
        <v>795</v>
      </c>
      <c r="H33" s="6" t="str">
        <f>VLOOKUP(G33,'1 колонка'!$A$3:$E$800,2,FALSE)</f>
        <v>Простадонт, гранулы, 90 г</v>
      </c>
      <c r="I33" s="6">
        <f>VLOOKUP(G33,'1 колонка'!$A$3:$E$800,3,FALSE)</f>
        <v>10</v>
      </c>
      <c r="J33" s="47">
        <f>VLOOKUP(G33,'1 колонка с ТК'!$A$3:$E$800,4,FALSE)</f>
        <v>19074</v>
      </c>
      <c r="K33" s="6">
        <f>VLOOKUP(G33,'1 колонка'!$A$3:$E$800,5,FALSE)</f>
        <v>16</v>
      </c>
    </row>
    <row r="34" spans="1:11" ht="12" customHeight="1">
      <c r="A34" s="23" t="s">
        <v>730</v>
      </c>
      <c r="B34" s="23" t="str">
        <f>VLOOKUP(A34,'1 колонка'!$A$3:$E$800,2,FALSE)</f>
        <v>Нутрикон Голд, гранулы, 400 г</v>
      </c>
      <c r="C34" s="23">
        <f>VLOOKUP(A34,'1 колонка'!$A$3:$E$800,3,FALSE)</f>
        <v>8</v>
      </c>
      <c r="D34" s="47">
        <f>VLOOKUP(A34,'1 колонка с ТК'!$A$3:$E$800,4,FALSE)</f>
        <v>13361.999999999998</v>
      </c>
      <c r="E34" s="6">
        <f>VLOOKUP(A34,'1 колонка'!$A$3:$E$800,5,FALSE)</f>
        <v>10</v>
      </c>
      <c r="G34" s="35" t="s">
        <v>365</v>
      </c>
      <c r="H34" s="36" t="str">
        <f>VLOOKUP(G34,'1 колонка'!$A$3:$E$800,2,FALSE)</f>
        <v>Рейши-Кан, гранулы, 100 г</v>
      </c>
      <c r="I34" s="36">
        <f>VLOOKUP(G34,'1 колонка'!$A$3:$E$800,3,FALSE)</f>
        <v>2</v>
      </c>
      <c r="J34" s="49">
        <f>VLOOKUP(G34,'1 колонка с ТК'!$A$3:$E$800,4,FALSE)</f>
        <v>135660</v>
      </c>
      <c r="K34" s="36">
        <f>VLOOKUP(G34,'1 колонка'!$A$3:$E$800,5,FALSE)</f>
        <v>100</v>
      </c>
    </row>
    <row r="35" spans="1:11" ht="12" customHeight="1">
      <c r="A35" s="23" t="s">
        <v>732</v>
      </c>
      <c r="B35" s="23" t="str">
        <f>VLOOKUP(A35,'1 колонка'!$A$3:$E$800,2,FALSE)</f>
        <v>Нутрикон Грин, гранулы, 400 г</v>
      </c>
      <c r="C35" s="23">
        <f>VLOOKUP(A35,'1 колонка'!$A$3:$E$800,3,FALSE)</f>
        <v>8</v>
      </c>
      <c r="D35" s="47">
        <f>VLOOKUP(A35,'1 колонка с ТК'!$A$3:$E$800,4,FALSE)</f>
        <v>13361.999999999998</v>
      </c>
      <c r="E35" s="6">
        <f>VLOOKUP(A35,'1 колонка'!$A$3:$E$800,5,FALSE)</f>
        <v>10</v>
      </c>
      <c r="G35" s="6" t="s">
        <v>797</v>
      </c>
      <c r="H35" s="6" t="str">
        <f>VLOOKUP(G35,'1 колонка'!$A$3:$E$800,2,FALSE)</f>
        <v>Танаксол плюс, гранулы, 42 г</v>
      </c>
      <c r="I35" s="6">
        <f>VLOOKUP(G35,'1 колонка'!$A$3:$E$800,3,FALSE)</f>
        <v>14</v>
      </c>
      <c r="J35" s="47">
        <f>VLOOKUP(G35,'1 колонка с ТК'!$A$3:$E$800,4,FALSE)</f>
        <v>14076</v>
      </c>
      <c r="K35" s="6">
        <f>VLOOKUP(G35,'1 колонка'!$A$3:$E$800,5,FALSE)</f>
        <v>12</v>
      </c>
    </row>
    <row r="36" spans="1:11" ht="12" customHeight="1">
      <c r="A36" s="23" t="s">
        <v>734</v>
      </c>
      <c r="B36" s="23" t="str">
        <f>VLOOKUP(A36,'1 колонка'!$A$3:$E$800,2,FALSE)</f>
        <v>Нутрикон Плюс, гранулы, 350 г</v>
      </c>
      <c r="C36" s="23">
        <f>VLOOKUP(A36,'1 колонка'!$A$3:$E$800,3,FALSE)</f>
        <v>8</v>
      </c>
      <c r="D36" s="47">
        <f>VLOOKUP(A36,'1 колонка с ТК'!$A$3:$E$800,4,FALSE)</f>
        <v>13871.999999999998</v>
      </c>
      <c r="E36" s="6">
        <f>VLOOKUP(A36,'1 колонка'!$A$3:$E$800,5,FALSE)</f>
        <v>10</v>
      </c>
      <c r="G36" s="6" t="s">
        <v>799</v>
      </c>
      <c r="H36" s="6" t="str">
        <f>VLOOKUP(G36,'1 колонка'!$A$3:$E$800,2,FALSE)</f>
        <v>Тонизид, гранулы, 90 г</v>
      </c>
      <c r="I36" s="6">
        <f>VLOOKUP(G36,'1 колонка'!$A$3:$E$800,3,FALSE)</f>
        <v>10</v>
      </c>
      <c r="J36" s="47">
        <f>VLOOKUP(G36,'1 колонка с ТК'!$A$3:$E$800,4,FALSE)</f>
        <v>19278</v>
      </c>
      <c r="K36" s="6">
        <f>VLOOKUP(G36,'1 колонка'!$A$3:$E$800,5,FALSE)</f>
        <v>16</v>
      </c>
    </row>
    <row r="37" spans="1:11" ht="12" customHeight="1">
      <c r="A37" s="23" t="s">
        <v>736</v>
      </c>
      <c r="B37" s="23" t="str">
        <f>VLOOKUP(A37,'1 колонка'!$A$3:$E$800,2,FALSE)</f>
        <v>Нутрикон Селен, гранулы, 350 г</v>
      </c>
      <c r="C37" s="23">
        <f>VLOOKUP(A37,'1 колонка'!$A$3:$E$800,3,FALSE)</f>
        <v>30</v>
      </c>
      <c r="D37" s="47">
        <f>VLOOKUP(A37,'1 колонка с ТК'!$A$3:$E$800,4,FALSE)</f>
        <v>13871.999999999998</v>
      </c>
      <c r="E37" s="6">
        <f>VLOOKUP(A37,'1 колонка'!$A$3:$E$800,5,FALSE)</f>
        <v>10</v>
      </c>
      <c r="G37" s="6" t="s">
        <v>801</v>
      </c>
      <c r="H37" s="6" t="str">
        <f>VLOOKUP(G37,'1 колонка'!$A$3:$E$800,2,FALSE)</f>
        <v>Уролизин, гранулы, 30 г</v>
      </c>
      <c r="I37" s="6">
        <f>VLOOKUP(G37,'1 колонка'!$A$3:$E$800,3,FALSE)</f>
        <v>14</v>
      </c>
      <c r="J37" s="47">
        <f>VLOOKUP(G37,'1 колонка с ТК'!$A$3:$E$800,4,FALSE)</f>
        <v>7242</v>
      </c>
      <c r="K37" s="6">
        <f>VLOOKUP(G37,'1 колонка'!$A$3:$E$800,5,FALSE)</f>
        <v>6</v>
      </c>
    </row>
    <row r="38" spans="1:11" ht="12" customHeight="1">
      <c r="A38" s="23" t="s">
        <v>738</v>
      </c>
      <c r="B38" s="23" t="str">
        <f>VLOOKUP(A38,'1 колонка'!$A$3:$E$800,2,FALSE)</f>
        <v>Нутрикон Фито, гранулы, 350 г</v>
      </c>
      <c r="C38" s="23">
        <f>VLOOKUP(A38,'1 колонка'!$A$3:$E$800,3,FALSE)</f>
        <v>30</v>
      </c>
      <c r="D38" s="47">
        <f>VLOOKUP(A38,'1 колонка с ТК'!$A$3:$E$800,4,FALSE)</f>
        <v>13361.999999999998</v>
      </c>
      <c r="E38" s="6">
        <f>VLOOKUP(A38,'1 колонка'!$A$3:$E$800,5,FALSE)</f>
        <v>10</v>
      </c>
      <c r="G38" s="6" t="s">
        <v>803</v>
      </c>
      <c r="H38" s="6" t="str">
        <f>VLOOKUP(G38,'1 колонка'!$A$3:$E$800,2,FALSE)</f>
        <v>Уролизин, гранулы, 90 г</v>
      </c>
      <c r="I38" s="6">
        <f>VLOOKUP(G38,'1 колонка'!$A$3:$E$800,3,FALSE)</f>
        <v>10</v>
      </c>
      <c r="J38" s="47">
        <f>VLOOKUP(G38,'1 колонка с ТК'!$A$3:$E$800,4,FALSE)</f>
        <v>19278</v>
      </c>
      <c r="K38" s="6">
        <f>VLOOKUP(G38,'1 колонка'!$A$3:$E$800,5,FALSE)</f>
        <v>16</v>
      </c>
    </row>
    <row r="39" spans="1:11" ht="12" customHeight="1">
      <c r="A39" s="23" t="s">
        <v>740</v>
      </c>
      <c r="B39" s="23" t="str">
        <f>VLOOKUP(A39,'1 колонка'!$A$3:$E$800,2,FALSE)</f>
        <v>Нутрикон Хром, гранулы, 350 г</v>
      </c>
      <c r="C39" s="23">
        <f>VLOOKUP(A39,'1 колонка'!$A$3:$E$800,3,FALSE)</f>
        <v>30</v>
      </c>
      <c r="D39" s="47">
        <f>VLOOKUP(A39,'1 колонка с ТК'!$A$3:$E$800,4,FALSE)</f>
        <v>13871.999999999998</v>
      </c>
      <c r="E39" s="6">
        <f>VLOOKUP(A39,'1 колонка'!$A$3:$E$800,5,FALSE)</f>
        <v>10</v>
      </c>
      <c r="G39" s="6" t="s">
        <v>805</v>
      </c>
      <c r="H39" s="6" t="str">
        <f>VLOOKUP(G39,'1 колонка'!$A$3:$E$800,2,FALSE)</f>
        <v>Флавигран на сорбите, гранулы, 90 г</v>
      </c>
      <c r="I39" s="6">
        <f>VLOOKUP(G39,'1 колонка'!$A$3:$E$800,3,FALSE)</f>
        <v>10</v>
      </c>
      <c r="J39" s="47">
        <f>VLOOKUP(G39,'1 колонка с ТК'!$A$3:$E$800,4,FALSE)</f>
        <v>19278</v>
      </c>
      <c r="K39" s="6">
        <f>VLOOKUP(G39,'1 колонка'!$A$3:$E$800,5,FALSE)</f>
        <v>16</v>
      </c>
    </row>
    <row r="40" spans="1:11" ht="12" customHeight="1">
      <c r="A40" s="23" t="s">
        <v>742</v>
      </c>
      <c r="B40" s="23" t="str">
        <f>VLOOKUP(A40,'1 колонка'!$A$3:$E$800,2,FALSE)</f>
        <v>Нутрикон Янтарь, гранулы, 400 г</v>
      </c>
      <c r="C40" s="23">
        <f>VLOOKUP(A40,'1 колонка'!$A$3:$E$800,3,FALSE)</f>
        <v>8</v>
      </c>
      <c r="D40" s="47">
        <f>VLOOKUP(A40,'1 колонка с ТК'!$A$3:$E$800,4,FALSE)</f>
        <v>13871.999999999998</v>
      </c>
      <c r="E40" s="6">
        <f>VLOOKUP(A40,'1 колонка'!$A$3:$E$800,5,FALSE)</f>
        <v>10</v>
      </c>
      <c r="G40" s="6" t="s">
        <v>807</v>
      </c>
      <c r="H40" s="6" t="str">
        <f>VLOOKUP(G40,'1 колонка'!$A$3:$E$800,2,FALSE)</f>
        <v>Флавигран, гранулы, 90 г</v>
      </c>
      <c r="I40" s="6">
        <f>VLOOKUP(G40,'1 колонка'!$A$3:$E$800,3,FALSE)</f>
        <v>10</v>
      </c>
      <c r="J40" s="47">
        <f>VLOOKUP(G40,'1 колонка с ТК'!$A$3:$E$800,4,FALSE)</f>
        <v>19278</v>
      </c>
      <c r="K40" s="6">
        <f>VLOOKUP(G40,'1 колонка'!$A$3:$E$800,5,FALSE)</f>
        <v>16</v>
      </c>
    </row>
    <row r="41" spans="1:11" ht="12" customHeight="1">
      <c r="A41" s="23" t="s">
        <v>744</v>
      </c>
      <c r="B41" s="23" t="str">
        <f>VLOOKUP(A41,'1 колонка'!$A$3:$E$800,2,FALSE)</f>
        <v>Нутрикон, гранулы, 400 г</v>
      </c>
      <c r="C41" s="23">
        <f>VLOOKUP(A41,'1 колонка'!$A$3:$E$800,3,FALSE)</f>
        <v>30</v>
      </c>
      <c r="D41" s="47">
        <f>VLOOKUP(A41,'1 колонка с ТК'!$A$3:$E$800,4,FALSE)</f>
        <v>13361.999999999998</v>
      </c>
      <c r="E41" s="6">
        <f>VLOOKUP(A41,'1 колонка'!$A$3:$E$800,5,FALSE)</f>
        <v>10</v>
      </c>
      <c r="G41" s="6" t="s">
        <v>809</v>
      </c>
      <c r="H41" s="6" t="str">
        <f>VLOOKUP(G41,'1 колонка'!$A$3:$E$800,2,FALSE)</f>
        <v>Флавигран-очанка, гранулы, 90 г</v>
      </c>
      <c r="I41" s="6">
        <f>VLOOKUP(G41,'1 колонка'!$A$3:$E$800,3,FALSE)</f>
        <v>10</v>
      </c>
      <c r="J41" s="47">
        <f>VLOOKUP(G41,'1 колонка с ТК'!$A$3:$E$800,4,FALSE)</f>
        <v>21318</v>
      </c>
      <c r="K41" s="6">
        <f>VLOOKUP(G41,'1 колонка'!$A$3:$E$800,5,FALSE)</f>
        <v>18</v>
      </c>
    </row>
    <row r="42" spans="1:11" ht="12" customHeight="1">
      <c r="A42" s="23" t="s">
        <v>746</v>
      </c>
      <c r="B42" s="23" t="str">
        <f>VLOOKUP(A42,'1 колонка'!$A$3:$E$800,2,FALSE)</f>
        <v>Пектолакт, пакетики с сухой смесью, 50 г</v>
      </c>
      <c r="C42" s="23">
        <f>VLOOKUP(A42,'1 колонка'!$A$3:$E$800,3,FALSE)</f>
        <v>30</v>
      </c>
      <c r="D42" s="47">
        <f>VLOOKUP(A42,'1 колонка с ТК'!$A$3:$E$800,4,FALSE)</f>
        <v>10098</v>
      </c>
      <c r="E42" s="6">
        <f>VLOOKUP(A42,'1 колонка'!$A$3:$E$800,5,FALSE)</f>
        <v>8</v>
      </c>
      <c r="G42" s="6" t="s">
        <v>811</v>
      </c>
      <c r="H42" s="6" t="str">
        <f>VLOOKUP(G42,'1 колонка'!$A$3:$E$800,2,FALSE)</f>
        <v>Флорента напиток, 200 мл</v>
      </c>
      <c r="I42" s="6">
        <f>VLOOKUP(G42,'1 колонка'!$A$3:$E$800,3,FALSE)</f>
        <v>48</v>
      </c>
      <c r="J42" s="47">
        <f>VLOOKUP(G42,'1 колонка с ТК'!$A$3:$E$800,4,FALSE)</f>
        <v>14586</v>
      </c>
      <c r="K42" s="6">
        <f>VLOOKUP(G42,'1 колонка'!$A$3:$E$800,5,FALSE)</f>
        <v>12</v>
      </c>
    </row>
    <row r="43" spans="1:11" ht="12" customHeight="1">
      <c r="A43" s="23" t="s">
        <v>294</v>
      </c>
      <c r="B43" s="34" t="str">
        <f>VLOOKUP(A43,'1 колонка'!$A$3:$E$800,2,FALSE)</f>
        <v>Сироп "Сбитень №12 Изумрудный" (Флора), 250 г/180 мл</v>
      </c>
      <c r="C43" s="23">
        <f>VLOOKUP(A43,'1 колонка'!$A$3:$E$800,3,FALSE)</f>
        <v>4</v>
      </c>
      <c r="D43" s="47">
        <f>VLOOKUP(A43,'1 колонка с ТК'!$A$3:$E$800,4,FALSE)</f>
        <v>10811.999999999998</v>
      </c>
      <c r="E43" s="6">
        <f>VLOOKUP(A43,'1 колонка'!$A$3:$E$800,5,FALSE)</f>
        <v>8</v>
      </c>
      <c r="G43" s="6" t="s">
        <v>813</v>
      </c>
      <c r="H43" s="6" t="str">
        <f>VLOOKUP(G43,'1 колонка'!$A$3:$E$800,2,FALSE)</f>
        <v>Флорента спрей, 50 мл</v>
      </c>
      <c r="I43" s="6">
        <f>VLOOKUP(G43,'1 колонка'!$A$3:$E$800,3,FALSE)</f>
        <v>10</v>
      </c>
      <c r="J43" s="47">
        <f>VLOOKUP(G43,'1 колонка с ТК'!$A$3:$E$800,4,FALSE)</f>
        <v>6222</v>
      </c>
      <c r="K43" s="6">
        <f>VLOOKUP(G43,'1 колонка'!$A$3:$E$800,5,FALSE)</f>
        <v>5</v>
      </c>
    </row>
    <row r="44" spans="1:11" ht="12" customHeight="1">
      <c r="A44" s="35" t="s">
        <v>360</v>
      </c>
      <c r="B44" s="34" t="str">
        <f>VLOOKUP(A44,'1 колонка'!$A$3:$E$800,2,FALSE)</f>
        <v>Сироп "Сбитень №24 Молочный", 250 г/180 мл</v>
      </c>
      <c r="C44" s="36">
        <f>VLOOKUP(A44,'1 колонка'!$A$3:$E$800,3,FALSE)</f>
        <v>4</v>
      </c>
      <c r="D44" s="49">
        <f>VLOOKUP(A44,'1 колонка с ТК'!$A$3:$E$800,4,FALSE)</f>
        <v>13464</v>
      </c>
      <c r="E44" s="36">
        <f>VLOOKUP(A44,'1 колонка'!$A$3:$E$800,5,FALSE)</f>
        <v>10</v>
      </c>
      <c r="G44" s="6" t="s">
        <v>815</v>
      </c>
      <c r="H44" s="6" t="str">
        <f>VLOOKUP(G44,'1 колонка'!$A$3:$E$800,2,FALSE)</f>
        <v>Ширлайн с лохеином, гранулы, 30 г</v>
      </c>
      <c r="I44" s="6">
        <f>VLOOKUP(G44,'1 колонка'!$A$3:$E$800,3,FALSE)</f>
        <v>14</v>
      </c>
      <c r="J44" s="47">
        <f>VLOOKUP(G44,'1 колонка с ТК'!$A$3:$E$800,4,FALSE)</f>
        <v>5813.999999999999</v>
      </c>
      <c r="K44" s="6">
        <f>VLOOKUP(G44,'1 колонка'!$A$3:$E$800,5,FALSE)</f>
        <v>5</v>
      </c>
    </row>
    <row r="45" spans="1:11" ht="12.75">
      <c r="A45" s="7" t="s">
        <v>684</v>
      </c>
      <c r="B45" s="7" t="s">
        <v>685</v>
      </c>
      <c r="C45" s="21" t="s">
        <v>239</v>
      </c>
      <c r="D45" s="22" t="s">
        <v>350</v>
      </c>
      <c r="E45" s="22" t="s">
        <v>240</v>
      </c>
      <c r="F45" s="75"/>
      <c r="G45" s="7" t="s">
        <v>684</v>
      </c>
      <c r="H45" s="7" t="s">
        <v>685</v>
      </c>
      <c r="I45" s="21" t="s">
        <v>239</v>
      </c>
      <c r="J45" s="22" t="s">
        <v>350</v>
      </c>
      <c r="K45" s="22" t="s">
        <v>240</v>
      </c>
    </row>
    <row r="46" spans="1:11" ht="12" customHeight="1">
      <c r="A46" s="6" t="s">
        <v>818</v>
      </c>
      <c r="B46" s="6" t="str">
        <f>VLOOKUP(A46,'1 колонка'!$A$3:$E$800,2,FALSE)</f>
        <v>Ширлайн, гранулы, 30 г</v>
      </c>
      <c r="C46" s="6">
        <f>VLOOKUP(A46,'1 колонка'!$A$3:$E$800,3,FALSE)</f>
        <v>14</v>
      </c>
      <c r="D46" s="47">
        <f>VLOOKUP(A46,'1 колонка с ТК'!$A$3:$E$800,4,FALSE)</f>
        <v>5813.999999999999</v>
      </c>
      <c r="E46" s="6">
        <f>VLOOKUP(A46,'1 колонка'!$A$3:$E$800,5,FALSE)</f>
        <v>5</v>
      </c>
      <c r="G46" s="6" t="s">
        <v>887</v>
      </c>
      <c r="H46" s="6" t="str">
        <f>VLOOKUP(G46,'1 колонка'!$A$3:$E$800,2,FALSE)</f>
        <v>Тироид-Плас, капсулы, 60 шт</v>
      </c>
      <c r="I46" s="6">
        <f>VLOOKUP(G46,'1 колонка'!$A$3:$E$800,3,FALSE)</f>
        <v>10</v>
      </c>
      <c r="J46" s="47">
        <f>VLOOKUP(G46,'1 колонка с ТК'!$A$3:$E$800,4,FALSE)</f>
        <v>32028</v>
      </c>
      <c r="K46" s="6">
        <f>VLOOKUP(G46,'1 колонка'!$A$3:$E$800,5,FALSE)</f>
        <v>24</v>
      </c>
    </row>
    <row r="47" spans="1:11" ht="12" customHeight="1">
      <c r="A47" s="6" t="s">
        <v>817</v>
      </c>
      <c r="B47" s="6" t="str">
        <f>VLOOKUP(A47,'1 колонка'!$A$3:$E$800,2,FALSE)</f>
        <v>Ширлайн, гранулы, 90 г</v>
      </c>
      <c r="C47" s="6">
        <f>VLOOKUP(A47,'1 колонка'!$A$3:$E$800,3,FALSE)</f>
        <v>10</v>
      </c>
      <c r="D47" s="47">
        <f>VLOOKUP(A47,'1 колонка с ТК'!$A$3:$E$800,4,FALSE)</f>
        <v>16422</v>
      </c>
      <c r="E47" s="6">
        <f>VLOOKUP(A47,'1 колонка'!$A$3:$E$800,5,FALSE)</f>
        <v>14</v>
      </c>
      <c r="G47" s="6" t="s">
        <v>889</v>
      </c>
      <c r="H47" s="6" t="str">
        <f>VLOOKUP(G47,'1 колонка'!$A$3:$E$800,2,FALSE)</f>
        <v>Уна дэ Гато, таблетки, 60 шт</v>
      </c>
      <c r="I47" s="6">
        <f>VLOOKUP(G47,'1 колонка'!$A$3:$E$800,3,FALSE)</f>
        <v>10</v>
      </c>
      <c r="J47" s="47">
        <f>VLOOKUP(G47,'1 колонка с ТК'!$A$3:$E$800,4,FALSE)</f>
        <v>33864</v>
      </c>
      <c r="K47" s="6">
        <f>VLOOKUP(G47,'1 колонка'!$A$3:$E$800,5,FALSE)</f>
        <v>24</v>
      </c>
    </row>
    <row r="48" spans="1:11" ht="12" customHeight="1">
      <c r="A48" s="6" t="s">
        <v>820</v>
      </c>
      <c r="B48" s="6" t="str">
        <f>VLOOKUP(A48,'1 колонка'!$A$3:$E$800,2,FALSE)</f>
        <v>Экорсол, гранулы, 42 г</v>
      </c>
      <c r="C48" s="6">
        <f>VLOOKUP(A48,'1 колонка'!$A$3:$E$800,3,FALSE)</f>
        <v>20</v>
      </c>
      <c r="D48" s="47">
        <f>VLOOKUP(A48,'1 колонка с ТК'!$A$3:$E$800,4,FALSE)</f>
        <v>14076</v>
      </c>
      <c r="E48" s="6">
        <f>VLOOKUP(A48,'1 колонка'!$A$3:$E$800,5,FALSE)</f>
        <v>12</v>
      </c>
      <c r="G48" s="6" t="s">
        <v>891</v>
      </c>
      <c r="H48" s="6" t="str">
        <f>VLOOKUP(G48,'1 колонка'!$A$3:$E$800,2,FALSE)</f>
        <v>Эхинацея Нутрикэа, капсулы, 60 шт</v>
      </c>
      <c r="I48" s="6">
        <f>VLOOKUP(G48,'1 колонка'!$A$3:$E$800,3,FALSE)</f>
        <v>10</v>
      </c>
      <c r="J48" s="47">
        <f>VLOOKUP(G48,'1 колонка с ТК'!$A$3:$E$800,4,FALSE)</f>
        <v>27233.999999999996</v>
      </c>
      <c r="K48" s="6">
        <f>VLOOKUP(G48,'1 колонка'!$A$3:$E$800,5,FALSE)</f>
        <v>20</v>
      </c>
    </row>
    <row r="49" spans="1:11" ht="12" customHeight="1">
      <c r="A49" s="6" t="s">
        <v>822</v>
      </c>
      <c r="B49" s="6" t="str">
        <f>VLOOKUP(A49,'1 колонка'!$A$3:$E$800,2,FALSE)</f>
        <v>Экстракт корня лопуха, жидкость, 75 мл</v>
      </c>
      <c r="C49" s="6">
        <f>VLOOKUP(A49,'1 колонка'!$A$3:$E$800,3,FALSE)</f>
        <v>10</v>
      </c>
      <c r="D49" s="47">
        <f>VLOOKUP(A49,'1 колонка с ТК'!$A$3:$E$800,4,FALSE)</f>
        <v>36924</v>
      </c>
      <c r="E49" s="6">
        <f>VLOOKUP(A49,'1 колонка'!$A$3:$E$800,5,FALSE)</f>
        <v>30</v>
      </c>
      <c r="G49" s="42"/>
      <c r="H49" s="38" t="s">
        <v>893</v>
      </c>
      <c r="I49" s="15"/>
      <c r="J49" s="48"/>
      <c r="K49" s="16"/>
    </row>
    <row r="50" spans="1:11" ht="12" customHeight="1">
      <c r="A50" s="6" t="s">
        <v>824</v>
      </c>
      <c r="B50" s="6" t="str">
        <f>VLOOKUP(A50,'1 колонка'!$A$3:$E$800,2,FALSE)</f>
        <v>Экстракт крапивы, жидкость, 75 мл</v>
      </c>
      <c r="C50" s="6">
        <f>VLOOKUP(A50,'1 колонка'!$A$3:$E$800,3,FALSE)</f>
        <v>10</v>
      </c>
      <c r="D50" s="47">
        <f>VLOOKUP(A50,'1 колонка с ТК'!$A$3:$E$800,4,FALSE)</f>
        <v>26112</v>
      </c>
      <c r="E50" s="6">
        <f>VLOOKUP(A50,'1 колонка'!$A$3:$E$800,5,FALSE)</f>
        <v>22</v>
      </c>
      <c r="G50" s="6" t="s">
        <v>894</v>
      </c>
      <c r="H50" s="6" t="str">
        <f>VLOOKUP(G50,'1 колонка'!$A$3:$E$800,2,FALSE)</f>
        <v>Кедровая сила – 2, порошок, 237 г</v>
      </c>
      <c r="I50" s="6">
        <f>VLOOKUP(G50,'1 колонка'!$A$3:$E$800,3,FALSE)</f>
        <v>8</v>
      </c>
      <c r="J50" s="47">
        <f>VLOOKUP(G50,'1 колонка с ТК'!$A$3:$E$800,4,FALSE)</f>
        <v>27540</v>
      </c>
      <c r="K50" s="6">
        <f>VLOOKUP(G50,'1 колонка'!$A$3:$E$800,5,FALSE)</f>
        <v>21</v>
      </c>
    </row>
    <row r="51" spans="1:11" ht="12" customHeight="1">
      <c r="A51" s="6" t="s">
        <v>826</v>
      </c>
      <c r="B51" s="6" t="str">
        <f>VLOOKUP(A51,'1 колонка'!$A$3:$E$800,2,FALSE)</f>
        <v>Экстракт подорожника, жидкость, 75 мл</v>
      </c>
      <c r="C51" s="6">
        <f>VLOOKUP(A51,'1 колонка'!$A$3:$E$800,3,FALSE)</f>
        <v>10</v>
      </c>
      <c r="D51" s="47">
        <f>VLOOKUP(A51,'1 колонка с ТК'!$A$3:$E$800,4,FALSE)</f>
        <v>36924</v>
      </c>
      <c r="E51" s="6">
        <f>VLOOKUP(A51,'1 колонка'!$A$3:$E$800,5,FALSE)</f>
        <v>30</v>
      </c>
      <c r="G51" s="6" t="s">
        <v>896</v>
      </c>
      <c r="H51" s="6" t="str">
        <f>VLOOKUP(G51,'1 колонка'!$A$3:$E$800,2,FALSE)</f>
        <v>Кедровая сила, порошок, 237 г</v>
      </c>
      <c r="I51" s="6">
        <f>VLOOKUP(G51,'1 колонка'!$A$3:$E$800,3,FALSE)</f>
        <v>8</v>
      </c>
      <c r="J51" s="47">
        <f>VLOOKUP(G51,'1 колонка с ТК'!$A$3:$E$800,4,FALSE)</f>
        <v>22032</v>
      </c>
      <c r="K51" s="6">
        <f>VLOOKUP(G51,'1 колонка'!$A$3:$E$800,5,FALSE)</f>
        <v>17</v>
      </c>
    </row>
    <row r="52" spans="1:11" ht="12" customHeight="1">
      <c r="A52" s="6" t="s">
        <v>828</v>
      </c>
      <c r="B52" s="6" t="str">
        <f>VLOOKUP(A52,'1 колонка'!$A$3:$E$800,2,FALSE)</f>
        <v>Эсобел, напиток клюквенный, 90 г</v>
      </c>
      <c r="C52" s="6">
        <f>VLOOKUP(A52,'1 колонка'!$A$3:$E$800,3,FALSE)</f>
        <v>10</v>
      </c>
      <c r="D52" s="47">
        <f>VLOOKUP(A52,'1 колонка с ТК'!$A$3:$E$800,4,FALSE)</f>
        <v>18054</v>
      </c>
      <c r="E52" s="6">
        <f>VLOOKUP(A52,'1 колонка'!$A$3:$E$800,5,FALSE)</f>
        <v>15</v>
      </c>
      <c r="G52" s="6" t="s">
        <v>898</v>
      </c>
      <c r="H52" s="6" t="str">
        <f>VLOOKUP(G52,'1 колонка'!$A$3:$E$800,2,FALSE)</f>
        <v>Кедровое масло "Долголетие", капсулы, 100 шт</v>
      </c>
      <c r="I52" s="6">
        <f>VLOOKUP(G52,'1 колонка'!$A$3:$E$800,3,FALSE)</f>
        <v>12</v>
      </c>
      <c r="J52" s="47">
        <f>VLOOKUP(G52,'1 колонка с ТК'!$A$3:$E$800,4,FALSE)</f>
        <v>10301.999999999998</v>
      </c>
      <c r="K52" s="6">
        <f>VLOOKUP(G52,'1 колонка'!$A$3:$E$800,5,FALSE)</f>
        <v>8</v>
      </c>
    </row>
    <row r="53" spans="1:11" ht="12" customHeight="1">
      <c r="A53" s="42"/>
      <c r="B53" s="38" t="s">
        <v>234</v>
      </c>
      <c r="C53" s="15"/>
      <c r="D53" s="48"/>
      <c r="E53" s="16"/>
      <c r="G53" s="6" t="s">
        <v>899</v>
      </c>
      <c r="H53" s="6" t="str">
        <f>VLOOKUP(G53,'1 колонка'!$A$3:$E$800,2,FALSE)</f>
        <v>Кедровое масло "Здравие", капсулы, 100 шт</v>
      </c>
      <c r="I53" s="6">
        <f>VLOOKUP(G53,'1 колонка'!$A$3:$E$800,3,FALSE)</f>
        <v>12</v>
      </c>
      <c r="J53" s="47">
        <f>VLOOKUP(G53,'1 колонка с ТК'!$A$3:$E$800,4,FALSE)</f>
        <v>10301.999999999998</v>
      </c>
      <c r="K53" s="6">
        <f>VLOOKUP(G53,'1 колонка'!$A$3:$E$800,5,FALSE)</f>
        <v>8</v>
      </c>
    </row>
    <row r="54" spans="1:11" ht="12" customHeight="1">
      <c r="A54" s="6" t="s">
        <v>830</v>
      </c>
      <c r="B54" s="6" t="str">
        <f>VLOOKUP(A54,'1 колонка'!$A$3:$E$800,2,FALSE)</f>
        <v>Акулий хрящ, капсулы, 60 шт</v>
      </c>
      <c r="C54" s="6">
        <f>VLOOKUP(A54,'1 колонка'!$A$3:$E$800,3,FALSE)</f>
        <v>10</v>
      </c>
      <c r="D54" s="47">
        <f>VLOOKUP(A54,'1 колонка с ТК'!$A$3:$E$800,4,FALSE)</f>
        <v>37128</v>
      </c>
      <c r="E54" s="6">
        <f>VLOOKUP(A54,'1 колонка'!$A$3:$E$800,5,FALSE)</f>
        <v>26</v>
      </c>
      <c r="G54" s="6" t="s">
        <v>900</v>
      </c>
      <c r="H54" s="6" t="str">
        <f>VLOOKUP(G54,'1 колонка'!$A$3:$E$800,2,FALSE)</f>
        <v>Кедровое масло с боярышником, капсулы, 100 шт</v>
      </c>
      <c r="I54" s="6">
        <f>VLOOKUP(G54,'1 колонка'!$A$3:$E$800,3,FALSE)</f>
        <v>12</v>
      </c>
      <c r="J54" s="47">
        <f>VLOOKUP(G54,'1 колонка с ТК'!$A$3:$E$800,4,FALSE)</f>
        <v>14994</v>
      </c>
      <c r="K54" s="6">
        <f>VLOOKUP(G54,'1 колонка'!$A$3:$E$800,5,FALSE)</f>
        <v>12</v>
      </c>
    </row>
    <row r="55" spans="1:11" ht="12" customHeight="1">
      <c r="A55" s="6" t="s">
        <v>832</v>
      </c>
      <c r="B55" s="6" t="str">
        <f>VLOOKUP(A55,'1 колонка'!$A$3:$E$800,2,FALSE)</f>
        <v>Антиоксидант, капсулы, 30 шт</v>
      </c>
      <c r="C55" s="6">
        <f>VLOOKUP(A55,'1 колонка'!$A$3:$E$800,3,FALSE)</f>
        <v>10</v>
      </c>
      <c r="D55" s="47">
        <f>VLOOKUP(A55,'1 колонка с ТК'!$A$3:$E$800,4,FALSE)</f>
        <v>27233.999999999996</v>
      </c>
      <c r="E55" s="6">
        <f>VLOOKUP(A55,'1 колонка'!$A$3:$E$800,5,FALSE)</f>
        <v>20</v>
      </c>
      <c r="G55" s="6" t="s">
        <v>902</v>
      </c>
      <c r="H55" s="6" t="str">
        <f>VLOOKUP(G55,'1 колонка'!$A$3:$E$800,2,FALSE)</f>
        <v>Кедровое масло с витамином А, капсулы, 100 шт</v>
      </c>
      <c r="I55" s="6">
        <f>VLOOKUP(G55,'1 колонка'!$A$3:$E$800,3,FALSE)</f>
        <v>12</v>
      </c>
      <c r="J55" s="47">
        <f>VLOOKUP(G55,'1 колонка с ТК'!$A$3:$E$800,4,FALSE)</f>
        <v>12954</v>
      </c>
      <c r="K55" s="6">
        <f>VLOOKUP(G55,'1 колонка'!$A$3:$E$800,5,FALSE)</f>
        <v>10</v>
      </c>
    </row>
    <row r="56" spans="1:11" ht="12" customHeight="1">
      <c r="A56" s="6" t="s">
        <v>309</v>
      </c>
      <c r="B56" s="6" t="str">
        <f>VLOOKUP(A56,'1 колонка'!$A$3:$E$800,2,FALSE)</f>
        <v>Антиоксидант, капсулы, 60 шт</v>
      </c>
      <c r="C56" s="6">
        <f>VLOOKUP(A56,'1 колонка'!$A$3:$E$800,3,FALSE)</f>
        <v>10</v>
      </c>
      <c r="D56" s="47">
        <f>VLOOKUP(A56,'1 колонка с ТК'!$A$3:$E$800,4,FALSE)</f>
        <v>35190</v>
      </c>
      <c r="E56" s="6">
        <f>VLOOKUP(A56,'1 колонка'!$A$3:$E$800,5,FALSE)</f>
        <v>26</v>
      </c>
      <c r="G56" s="6" t="s">
        <v>904</v>
      </c>
      <c r="H56" s="6" t="str">
        <f>VLOOKUP(G56,'1 колонка'!$A$3:$E$800,2,FALSE)</f>
        <v>Кедровое масло с витамином Е, капсулы, 100 шт</v>
      </c>
      <c r="I56" s="6">
        <f>VLOOKUP(G56,'1 колонка'!$A$3:$E$800,3,FALSE)</f>
        <v>12</v>
      </c>
      <c r="J56" s="47">
        <f>VLOOKUP(G56,'1 колонка с ТК'!$A$3:$E$800,4,FALSE)</f>
        <v>12954</v>
      </c>
      <c r="K56" s="6">
        <f>VLOOKUP(G56,'1 колонка'!$A$3:$E$800,5,FALSE)</f>
        <v>10</v>
      </c>
    </row>
    <row r="57" spans="1:11" ht="12" customHeight="1">
      <c r="A57" s="6" t="s">
        <v>834</v>
      </c>
      <c r="B57" s="6" t="str">
        <f>VLOOKUP(A57,'1 колонка'!$A$3:$E$800,2,FALSE)</f>
        <v>Аромагест, капсулы, 50 шт</v>
      </c>
      <c r="C57" s="6">
        <f>VLOOKUP(A57,'1 колонка'!$A$3:$E$800,3,FALSE)</f>
        <v>10</v>
      </c>
      <c r="D57" s="47">
        <f>VLOOKUP(A57,'1 колонка с ТК'!$A$3:$E$800,4,FALSE)</f>
        <v>15401.999999999998</v>
      </c>
      <c r="E57" s="6">
        <f>VLOOKUP(A57,'1 колонка'!$A$3:$E$800,5,FALSE)</f>
        <v>11</v>
      </c>
      <c r="G57" s="6" t="s">
        <v>906</v>
      </c>
      <c r="H57" s="6" t="str">
        <f>VLOOKUP(G57,'1 колонка'!$A$3:$E$800,2,FALSE)</f>
        <v>Кедровое масло с лимонником, капсулы, 100 шт</v>
      </c>
      <c r="I57" s="6">
        <f>VLOOKUP(G57,'1 колонка'!$A$3:$E$800,3,FALSE)</f>
        <v>12</v>
      </c>
      <c r="J57" s="47">
        <f>VLOOKUP(G57,'1 колонка с ТК'!$A$3:$E$800,4,FALSE)</f>
        <v>17442</v>
      </c>
      <c r="K57" s="6">
        <f>VLOOKUP(G57,'1 колонка'!$A$3:$E$800,5,FALSE)</f>
        <v>14</v>
      </c>
    </row>
    <row r="58" spans="1:11" ht="12" customHeight="1">
      <c r="A58" s="6" t="s">
        <v>836</v>
      </c>
      <c r="B58" s="6" t="str">
        <f>VLOOKUP(A58,'1 колонка'!$A$3:$E$800,2,FALSE)</f>
        <v>Ацидофилус-Экстра, капсулы, 60 шт</v>
      </c>
      <c r="C58" s="6">
        <f>VLOOKUP(A58,'1 колонка'!$A$3:$E$800,3,FALSE)</f>
        <v>10</v>
      </c>
      <c r="D58" s="47">
        <f>VLOOKUP(A58,'1 колонка с ТК'!$A$3:$E$800,4,FALSE)</f>
        <v>33864</v>
      </c>
      <c r="E58" s="6">
        <f>VLOOKUP(A58,'1 колонка'!$A$3:$E$800,5,FALSE)</f>
        <v>24</v>
      </c>
      <c r="G58" s="6" t="s">
        <v>908</v>
      </c>
      <c r="H58" s="6" t="str">
        <f>VLOOKUP(G58,'1 колонка'!$A$3:$E$800,2,FALSE)</f>
        <v>Кедровое масло с маком, капсулы, 100 шт</v>
      </c>
      <c r="I58" s="6">
        <f>VLOOKUP(G58,'1 колонка'!$A$3:$E$800,3,FALSE)</f>
        <v>12</v>
      </c>
      <c r="J58" s="47">
        <f>VLOOKUP(G58,'1 колонка с ТК'!$A$3:$E$800,4,FALSE)</f>
        <v>17442</v>
      </c>
      <c r="K58" s="6">
        <f>VLOOKUP(G58,'1 колонка'!$A$3:$E$800,5,FALSE)</f>
        <v>14</v>
      </c>
    </row>
    <row r="59" spans="1:11" ht="12" customHeight="1">
      <c r="A59" s="6" t="s">
        <v>838</v>
      </c>
      <c r="B59" s="6" t="str">
        <f>VLOOKUP(A59,'1 колонка'!$A$3:$E$800,2,FALSE)</f>
        <v>ВАГ, капсулы, 60 шт</v>
      </c>
      <c r="C59" s="6">
        <f>VLOOKUP(A59,'1 колонка'!$A$3:$E$800,3,FALSE)</f>
        <v>10</v>
      </c>
      <c r="D59" s="47">
        <f>VLOOKUP(A59,'1 колонка с ТК'!$A$3:$E$800,4,FALSE)</f>
        <v>27233.999999999996</v>
      </c>
      <c r="E59" s="6">
        <f>VLOOKUP(A59,'1 колонка'!$A$3:$E$800,5,FALSE)</f>
        <v>20</v>
      </c>
      <c r="G59" s="6" t="s">
        <v>910</v>
      </c>
      <c r="H59" s="6" t="str">
        <f>VLOOKUP(G59,'1 колонка'!$A$3:$E$800,2,FALSE)</f>
        <v>Кедровое масло, капсулы, 100 шт</v>
      </c>
      <c r="I59" s="6">
        <f>VLOOKUP(G59,'1 колонка'!$A$3:$E$800,3,FALSE)</f>
        <v>12</v>
      </c>
      <c r="J59" s="47">
        <f>VLOOKUP(G59,'1 колонка с ТК'!$A$3:$E$800,4,FALSE)</f>
        <v>11934</v>
      </c>
      <c r="K59" s="6">
        <f>VLOOKUP(G59,'1 колонка'!$A$3:$E$800,5,FALSE)</f>
        <v>9</v>
      </c>
    </row>
    <row r="60" spans="1:11" ht="12" customHeight="1">
      <c r="A60" s="6" t="s">
        <v>840</v>
      </c>
      <c r="B60" s="6" t="str">
        <f>VLOOKUP(A60,'1 колонка'!$A$3:$E$800,2,FALSE)</f>
        <v>Витабеас (витамишки) с эхинацеей, пастилки, 30 шт</v>
      </c>
      <c r="C60" s="6">
        <f>VLOOKUP(A60,'1 колонка'!$A$3:$E$800,3,FALSE)</f>
        <v>10</v>
      </c>
      <c r="D60" s="47">
        <f>VLOOKUP(A60,'1 колонка с ТК'!$A$3:$E$800,4,FALSE)</f>
        <v>30600</v>
      </c>
      <c r="E60" s="6">
        <f>VLOOKUP(A60,'1 колонка'!$A$3:$E$800,5,FALSE)</f>
        <v>22</v>
      </c>
      <c r="G60" s="6" t="s">
        <v>914</v>
      </c>
      <c r="H60" s="6" t="str">
        <f>VLOOKUP(G60,'1 колонка'!$A$3:$E$800,2,FALSE)</f>
        <v>Масло растительное "Богатырское", 200 мл</v>
      </c>
      <c r="I60" s="36">
        <f>VLOOKUP(G60,'1 колонка'!$A$3:$E$800,3,FALSE)</f>
        <v>5</v>
      </c>
      <c r="J60" s="47">
        <f>VLOOKUP(G60,'1 колонка с ТК'!$A$3:$E$800,4,FALSE)</f>
        <v>8772</v>
      </c>
      <c r="K60" s="6">
        <f>VLOOKUP(G60,'1 колонка'!$A$3:$E$800,5,FALSE)</f>
        <v>7</v>
      </c>
    </row>
    <row r="61" spans="1:11" ht="12" customHeight="1">
      <c r="A61" s="6" t="s">
        <v>310</v>
      </c>
      <c r="B61" s="6" t="str">
        <f>VLOOKUP(A61,'1 колонка'!$A$3:$E$800,2,FALSE)</f>
        <v>Витабеас (витамишки) с эхинацеей, пастилки, 60 шт</v>
      </c>
      <c r="C61" s="6">
        <f>VLOOKUP(A61,'1 колонка'!$A$3:$E$800,3,FALSE)</f>
        <v>10</v>
      </c>
      <c r="D61" s="47">
        <f>VLOOKUP(A61,'1 колонка с ТК'!$A$3:$E$800,4,FALSE)</f>
        <v>52836</v>
      </c>
      <c r="E61" s="6">
        <f>VLOOKUP(A61,'1 колонка'!$A$3:$E$800,5,FALSE)</f>
        <v>38</v>
      </c>
      <c r="G61" s="6" t="s">
        <v>912</v>
      </c>
      <c r="H61" s="6" t="str">
        <f>VLOOKUP(G61,'1 колонка'!$A$3:$E$800,2,FALSE)</f>
        <v>Масло растительное "Молодильное", 200 мл</v>
      </c>
      <c r="I61" s="36">
        <f>VLOOKUP(G61,'1 колонка'!$A$3:$E$800,3,FALSE)</f>
        <v>5</v>
      </c>
      <c r="J61" s="47">
        <f>VLOOKUP(G61,'1 колонка с ТК'!$A$3:$E$800,4,FALSE)</f>
        <v>12851.999999999998</v>
      </c>
      <c r="K61" s="6">
        <f>VLOOKUP(G61,'1 колонка'!$A$3:$E$800,5,FALSE)</f>
        <v>10</v>
      </c>
    </row>
    <row r="62" spans="1:11" ht="12" customHeight="1">
      <c r="A62" s="6" t="s">
        <v>842</v>
      </c>
      <c r="B62" s="6" t="str">
        <f>VLOOKUP(A62,'1 колонка'!$A$3:$E$800,2,FALSE)</f>
        <v>Гинкго Билоба Плас, таблетки, 60 шт</v>
      </c>
      <c r="C62" s="6">
        <f>VLOOKUP(A62,'1 колонка'!$A$3:$E$800,3,FALSE)</f>
        <v>10</v>
      </c>
      <c r="D62" s="47">
        <f>VLOOKUP(A62,'1 колонка с ТК'!$A$3:$E$800,4,FALSE)</f>
        <v>28050</v>
      </c>
      <c r="E62" s="6">
        <f>VLOOKUP(A62,'1 колонка'!$A$3:$E$800,5,FALSE)</f>
        <v>20</v>
      </c>
      <c r="G62" s="6" t="s">
        <v>915</v>
      </c>
      <c r="H62" s="6" t="str">
        <f>VLOOKUP(G62,'1 колонка'!$A$3:$E$800,2,FALSE)</f>
        <v>Масло растительное "Целительное", 200 мл</v>
      </c>
      <c r="I62" s="36">
        <f>VLOOKUP(G62,'1 колонка'!$A$3:$E$800,3,FALSE)</f>
        <v>5</v>
      </c>
      <c r="J62" s="47">
        <f>VLOOKUP(G62,'1 колонка с ТК'!$A$3:$E$800,4,FALSE)</f>
        <v>11424</v>
      </c>
      <c r="K62" s="6">
        <f>VLOOKUP(G62,'1 колонка'!$A$3:$E$800,5,FALSE)</f>
        <v>9</v>
      </c>
    </row>
    <row r="63" spans="1:11" ht="12" customHeight="1">
      <c r="A63" s="6" t="s">
        <v>844</v>
      </c>
      <c r="B63" s="6" t="str">
        <f>VLOOKUP(A63,'1 колонка'!$A$3:$E$800,2,FALSE)</f>
        <v>Глюкозамин-Плас, таблетки, 60 шт</v>
      </c>
      <c r="C63" s="6">
        <f>VLOOKUP(A63,'1 колонка'!$A$3:$E$800,3,FALSE)</f>
        <v>10</v>
      </c>
      <c r="D63" s="47">
        <f>VLOOKUP(A63,'1 колонка с ТК'!$A$3:$E$800,4,FALSE)</f>
        <v>37128</v>
      </c>
      <c r="E63" s="6">
        <f>VLOOKUP(A63,'1 колонка'!$A$3:$E$800,5,FALSE)</f>
        <v>26</v>
      </c>
      <c r="G63" s="42"/>
      <c r="H63" s="38" t="s">
        <v>916</v>
      </c>
      <c r="I63" s="15"/>
      <c r="J63" s="48"/>
      <c r="K63" s="16"/>
    </row>
    <row r="64" spans="1:11" ht="12" customHeight="1">
      <c r="A64" s="6" t="s">
        <v>846</v>
      </c>
      <c r="B64" s="6" t="str">
        <f>VLOOKUP(A64,'1 колонка'!$A$3:$E$800,2,FALSE)</f>
        <v>Готу Кола, капсулы, 60 шт</v>
      </c>
      <c r="C64" s="6">
        <f>VLOOKUP(A64,'1 колонка'!$A$3:$E$800,3,FALSE)</f>
        <v>10</v>
      </c>
      <c r="D64" s="47">
        <f>VLOOKUP(A64,'1 колонка с ТК'!$A$3:$E$800,4,FALSE)</f>
        <v>24072</v>
      </c>
      <c r="E64" s="6">
        <f>VLOOKUP(A64,'1 колонка'!$A$3:$E$800,5,FALSE)</f>
        <v>17</v>
      </c>
      <c r="G64" s="6" t="s">
        <v>917</v>
      </c>
      <c r="H64" s="6" t="str">
        <f>VLOOKUP(G64,'1 колонка'!$A$3:$E$800,2,FALSE)</f>
        <v>Бальзам "Альпийский аромат", 100 мл</v>
      </c>
      <c r="I64" s="6">
        <f>VLOOKUP(G64,'1 колонка'!$A$3:$E$800,3,FALSE)</f>
        <v>6</v>
      </c>
      <c r="J64" s="47">
        <f>VLOOKUP(G64,'1 колонка с ТК'!$A$3:$E$800,4,FALSE)</f>
        <v>11730</v>
      </c>
      <c r="K64" s="6">
        <f>VLOOKUP(G64,'1 колонка'!$A$3:$E$800,5,FALSE)</f>
        <v>9</v>
      </c>
    </row>
    <row r="65" spans="1:11" ht="12" customHeight="1">
      <c r="A65" s="6" t="s">
        <v>848</v>
      </c>
      <c r="B65" s="6" t="str">
        <f>VLOOKUP(A65,'1 колонка'!$A$3:$E$800,2,FALSE)</f>
        <v>Донг Куэй, таблетки, 60 шт</v>
      </c>
      <c r="C65" s="6">
        <f>VLOOKUP(A65,'1 колонка'!$A$3:$E$800,3,FALSE)</f>
        <v>10</v>
      </c>
      <c r="D65" s="47">
        <f>VLOOKUP(A65,'1 колонка с ТК'!$A$3:$E$800,4,FALSE)</f>
        <v>26928</v>
      </c>
      <c r="E65" s="6">
        <f>VLOOKUP(A65,'1 колонка'!$A$3:$E$800,5,FALSE)</f>
        <v>20</v>
      </c>
      <c r="G65" s="6" t="s">
        <v>918</v>
      </c>
      <c r="H65" s="6" t="str">
        <f>VLOOKUP(G65,'1 колонка'!$A$3:$E$800,2,FALSE)</f>
        <v>Бальзам "Витаминный +", 100 мл</v>
      </c>
      <c r="I65" s="6">
        <f>VLOOKUP(G65,'1 колонка'!$A$3:$E$800,3,FALSE)</f>
        <v>6</v>
      </c>
      <c r="J65" s="47">
        <f>VLOOKUP(G65,'1 колонка с ТК'!$A$3:$E$800,4,FALSE)</f>
        <v>10506</v>
      </c>
      <c r="K65" s="6">
        <f>VLOOKUP(G65,'1 колонка'!$A$3:$E$800,5,FALSE)</f>
        <v>8</v>
      </c>
    </row>
    <row r="66" spans="1:11" ht="12" customHeight="1">
      <c r="A66" s="6" t="s">
        <v>850</v>
      </c>
      <c r="B66" s="6" t="str">
        <f>VLOOKUP(A66,'1 колонка'!$A$3:$E$800,2,FALSE)</f>
        <v>Йохимбе, таблетки, 30 шт</v>
      </c>
      <c r="C66" s="6">
        <f>VLOOKUP(A66,'1 колонка'!$A$3:$E$800,3,FALSE)</f>
        <v>10</v>
      </c>
      <c r="D66" s="47">
        <f>VLOOKUP(A66,'1 колонка с ТК'!$A$3:$E$800,4,FALSE)</f>
        <v>27233.999999999996</v>
      </c>
      <c r="E66" s="6">
        <f>VLOOKUP(A66,'1 колонка'!$A$3:$E$800,5,FALSE)</f>
        <v>20</v>
      </c>
      <c r="G66" s="6" t="s">
        <v>919</v>
      </c>
      <c r="H66" s="6" t="str">
        <f>VLOOKUP(G66,'1 колонка'!$A$3:$E$800,2,FALSE)</f>
        <v>Бальзам "Казанова", 100 мл</v>
      </c>
      <c r="I66" s="6">
        <f>VLOOKUP(G66,'1 колонка'!$A$3:$E$800,3,FALSE)</f>
        <v>6</v>
      </c>
      <c r="J66" s="47">
        <f>VLOOKUP(G66,'1 колонка с ТК'!$A$3:$E$800,4,FALSE)</f>
        <v>11627.999999999998</v>
      </c>
      <c r="K66" s="6">
        <f>VLOOKUP(G66,'1 колонка'!$A$3:$E$800,5,FALSE)</f>
        <v>9</v>
      </c>
    </row>
    <row r="67" spans="1:11" ht="12" customHeight="1">
      <c r="A67" s="6" t="s">
        <v>311</v>
      </c>
      <c r="B67" s="6" t="str">
        <f>VLOOKUP(A67,'1 колонка'!$A$3:$E$800,2,FALSE)</f>
        <v>Йохимбе, таблетки, 60 шт</v>
      </c>
      <c r="C67" s="6">
        <f>VLOOKUP(A67,'1 колонка'!$A$3:$E$800,3,FALSE)</f>
        <v>10</v>
      </c>
      <c r="D67" s="47">
        <f>VLOOKUP(A67,'1 колонка с ТК'!$A$3:$E$800,4,FALSE)</f>
        <v>46511.99999999999</v>
      </c>
      <c r="E67" s="6">
        <f>VLOOKUP(A67,'1 колонка'!$A$3:$E$800,5,FALSE)</f>
        <v>34</v>
      </c>
      <c r="G67" s="6" t="s">
        <v>920</v>
      </c>
      <c r="H67" s="6" t="str">
        <f>VLOOKUP(G67,'1 колонка'!$A$3:$E$800,2,FALSE)</f>
        <v>Бальзам "Сибирячок", 100 мл</v>
      </c>
      <c r="I67" s="6">
        <f>VLOOKUP(G67,'1 колонка'!$A$3:$E$800,3,FALSE)</f>
        <v>6</v>
      </c>
      <c r="J67" s="47">
        <f>VLOOKUP(G67,'1 колонка с ТК'!$A$3:$E$800,4,FALSE)</f>
        <v>10608</v>
      </c>
      <c r="K67" s="6">
        <f>VLOOKUP(G67,'1 колонка'!$A$3:$E$800,5,FALSE)</f>
        <v>8</v>
      </c>
    </row>
    <row r="68" spans="1:11" ht="12" customHeight="1">
      <c r="A68" s="6" t="s">
        <v>852</v>
      </c>
      <c r="B68" s="6" t="str">
        <f>VLOOKUP(A68,'1 колонка'!$A$3:$E$800,2,FALSE)</f>
        <v>Каль-ди-Маг, таблетки, 60 шт</v>
      </c>
      <c r="C68" s="6">
        <f>VLOOKUP(A68,'1 колонка'!$A$3:$E$800,3,FALSE)</f>
        <v>10</v>
      </c>
      <c r="D68" s="47">
        <f>VLOOKUP(A68,'1 колонка с ТК'!$A$3:$E$800,4,FALSE)</f>
        <v>33864</v>
      </c>
      <c r="E68" s="6">
        <f>VLOOKUP(A68,'1 колонка'!$A$3:$E$800,5,FALSE)</f>
        <v>24</v>
      </c>
      <c r="G68" s="6" t="s">
        <v>281</v>
      </c>
      <c r="H68" s="6" t="str">
        <f>VLOOKUP(G68,'1 колонка'!$A$3:$E$800,2,FALSE)</f>
        <v>Гепаль, капсулы, 30 шт</v>
      </c>
      <c r="I68" s="6">
        <f>VLOOKUP(G68,'1 колонка'!$A$3:$E$800,3,FALSE)</f>
        <v>6</v>
      </c>
      <c r="J68" s="47">
        <f>VLOOKUP(G68,'1 колонка с ТК'!$A$3:$E$800,4,FALSE)</f>
        <v>14280</v>
      </c>
      <c r="K68" s="6">
        <f>VLOOKUP(G68,'1 колонка'!$A$3:$E$800,5,FALSE)</f>
        <v>11</v>
      </c>
    </row>
    <row r="69" spans="1:11" ht="12" customHeight="1">
      <c r="A69" s="6" t="s">
        <v>854</v>
      </c>
      <c r="B69" s="6" t="str">
        <f>VLOOKUP(A69,'1 колонка'!$A$3:$E$800,2,FALSE)</f>
        <v>Колострум, капсулы, 60 шт</v>
      </c>
      <c r="C69" s="6">
        <f>VLOOKUP(A69,'1 колонка'!$A$3:$E$800,3,FALSE)</f>
        <v>10</v>
      </c>
      <c r="D69" s="47">
        <f>VLOOKUP(A69,'1 колонка с ТК'!$A$3:$E$800,4,FALSE)</f>
        <v>27233.999999999996</v>
      </c>
      <c r="E69" s="6">
        <f>VLOOKUP(A69,'1 колонка'!$A$3:$E$800,5,FALSE)</f>
        <v>20</v>
      </c>
      <c r="G69" s="6" t="s">
        <v>921</v>
      </c>
      <c r="H69" s="6" t="str">
        <f>VLOOKUP(G69,'1 колонка'!$A$3:$E$800,2,FALSE)</f>
        <v>Драже "Арго-пан", 60 г</v>
      </c>
      <c r="I69" s="6">
        <f>VLOOKUP(G69,'1 колонка'!$A$3:$E$800,3,FALSE)</f>
        <v>10</v>
      </c>
      <c r="J69" s="47">
        <f>VLOOKUP(G69,'1 колонка с ТК'!$A$3:$E$800,4,FALSE)</f>
        <v>9588</v>
      </c>
      <c r="K69" s="6">
        <f>VLOOKUP(G69,'1 колонка'!$A$3:$E$800,5,FALSE)</f>
        <v>7</v>
      </c>
    </row>
    <row r="70" spans="1:11" ht="12" customHeight="1">
      <c r="A70" s="6" t="s">
        <v>856</v>
      </c>
      <c r="B70" s="6" t="str">
        <f>VLOOKUP(A70,'1 колонка'!$A$3:$E$800,2,FALSE)</f>
        <v>Коэнзим Q-10 Нутрикэа, таблетки, 30 шт</v>
      </c>
      <c r="C70" s="6">
        <f>VLOOKUP(A70,'1 колонка'!$A$3:$E$800,3,FALSE)</f>
        <v>10</v>
      </c>
      <c r="D70" s="47">
        <f>VLOOKUP(A70,'1 колонка с ТК'!$A$3:$E$800,4,FALSE)</f>
        <v>28253.999999999996</v>
      </c>
      <c r="E70" s="6">
        <f>VLOOKUP(A70,'1 колонка'!$A$3:$E$800,5,FALSE)</f>
        <v>20</v>
      </c>
      <c r="G70" s="6" t="s">
        <v>922</v>
      </c>
      <c r="H70" s="6" t="str">
        <f>VLOOKUP(G70,'1 колонка'!$A$3:$E$800,2,FALSE)</f>
        <v>Драже "Кальцепан", 120 г</v>
      </c>
      <c r="I70" s="6">
        <f>VLOOKUP(G70,'1 колонка'!$A$3:$E$800,3,FALSE)</f>
        <v>5</v>
      </c>
      <c r="J70" s="47">
        <f>VLOOKUP(G70,'1 колонка с ТК'!$A$3:$E$800,4,FALSE)</f>
        <v>18870</v>
      </c>
      <c r="K70" s="6">
        <f>VLOOKUP(G70,'1 колонка'!$A$3:$E$800,5,FALSE)</f>
        <v>14</v>
      </c>
    </row>
    <row r="71" spans="1:11" ht="12" customHeight="1">
      <c r="A71" s="6" t="s">
        <v>312</v>
      </c>
      <c r="B71" s="6" t="str">
        <f>VLOOKUP(A71,'1 колонка'!$A$3:$E$800,2,FALSE)</f>
        <v>Коэнзим Q-10 Нутрикэа, таблетки, 60 шт</v>
      </c>
      <c r="C71" s="6">
        <f>VLOOKUP(A71,'1 колонка'!$A$3:$E$800,3,FALSE)</f>
        <v>10</v>
      </c>
      <c r="D71" s="47">
        <f>VLOOKUP(A71,'1 колонка с ТК'!$A$3:$E$800,4,FALSE)</f>
        <v>38556</v>
      </c>
      <c r="E71" s="6">
        <f>VLOOKUP(A71,'1 колонка'!$A$3:$E$800,5,FALSE)</f>
        <v>28</v>
      </c>
      <c r="G71" s="6" t="s">
        <v>923</v>
      </c>
      <c r="H71" s="6" t="str">
        <f>VLOOKUP(G71,'1 колонка'!$A$3:$E$800,2,FALSE)</f>
        <v>Драже "Пантошка", 80 г</v>
      </c>
      <c r="I71" s="6">
        <f>VLOOKUP(G71,'1 колонка'!$A$3:$E$800,3,FALSE)</f>
        <v>10</v>
      </c>
      <c r="J71" s="47">
        <f>VLOOKUP(G71,'1 колонка с ТК'!$A$3:$E$800,4,FALSE)</f>
        <v>8772</v>
      </c>
      <c r="K71" s="6">
        <f>VLOOKUP(G71,'1 колонка'!$A$3:$E$800,5,FALSE)</f>
        <v>7</v>
      </c>
    </row>
    <row r="72" spans="1:11" ht="12" customHeight="1">
      <c r="A72" s="6" t="s">
        <v>857</v>
      </c>
      <c r="B72" s="6" t="str">
        <f>VLOOKUP(A72,'1 колонка'!$A$3:$E$800,2,FALSE)</f>
        <v>Ливер-Плас, капсулы, 60 шт</v>
      </c>
      <c r="C72" s="6">
        <f>VLOOKUP(A72,'1 колонка'!$A$3:$E$800,3,FALSE)</f>
        <v>10</v>
      </c>
      <c r="D72" s="47">
        <f>VLOOKUP(A72,'1 колонка с ТК'!$A$3:$E$800,4,FALSE)</f>
        <v>27233.999999999996</v>
      </c>
      <c r="E72" s="6">
        <f>VLOOKUP(A72,'1 колонка'!$A$3:$E$800,5,FALSE)</f>
        <v>20</v>
      </c>
      <c r="G72" s="6" t="s">
        <v>924</v>
      </c>
      <c r="H72" s="6" t="str">
        <f>VLOOKUP(G72,'1 колонка'!$A$3:$E$800,2,FALSE)</f>
        <v>Драже "Пантошка-A", 80 г</v>
      </c>
      <c r="I72" s="6">
        <f>VLOOKUP(G72,'1 колонка'!$A$3:$E$800,3,FALSE)</f>
        <v>10</v>
      </c>
      <c r="J72" s="47">
        <f>VLOOKUP(G72,'1 колонка с ТК'!$A$3:$E$800,4,FALSE)</f>
        <v>8976</v>
      </c>
      <c r="K72" s="6">
        <f>VLOOKUP(G72,'1 колонка'!$A$3:$E$800,5,FALSE)</f>
        <v>7</v>
      </c>
    </row>
    <row r="73" spans="1:11" ht="12" customHeight="1">
      <c r="A73" s="6" t="s">
        <v>859</v>
      </c>
      <c r="B73" s="6" t="str">
        <f>VLOOKUP(A73,'1 колонка'!$A$3:$E$800,2,FALSE)</f>
        <v>Малти-Комплекс, таблетки, 60 шт</v>
      </c>
      <c r="C73" s="6">
        <f>VLOOKUP(A73,'1 колонка'!$A$3:$E$800,3,FALSE)</f>
        <v>10</v>
      </c>
      <c r="D73" s="47">
        <f>VLOOKUP(A73,'1 колонка с ТК'!$A$3:$E$800,4,FALSE)</f>
        <v>33864</v>
      </c>
      <c r="E73" s="6">
        <f>VLOOKUP(A73,'1 колонка'!$A$3:$E$800,5,FALSE)</f>
        <v>24</v>
      </c>
      <c r="G73" s="6" t="s">
        <v>925</v>
      </c>
      <c r="H73" s="6" t="str">
        <f>VLOOKUP(G73,'1 колонка'!$A$3:$E$800,2,FALSE)</f>
        <v>Драже "Пантошка-Ca", 80 г</v>
      </c>
      <c r="I73" s="6">
        <f>VLOOKUP(G73,'1 колонка'!$A$3:$E$800,3,FALSE)</f>
        <v>10</v>
      </c>
      <c r="J73" s="47">
        <f>VLOOKUP(G73,'1 колонка с ТК'!$A$3:$E$800,4,FALSE)</f>
        <v>9588</v>
      </c>
      <c r="K73" s="6">
        <f>VLOOKUP(G73,'1 колонка'!$A$3:$E$800,5,FALSE)</f>
        <v>7</v>
      </c>
    </row>
    <row r="74" spans="1:11" ht="12" customHeight="1">
      <c r="A74" s="6" t="s">
        <v>861</v>
      </c>
      <c r="B74" s="6" t="str">
        <f>VLOOKUP(A74,'1 колонка'!$A$3:$E$800,2,FALSE)</f>
        <v>Омега, капсулы, 30 шт</v>
      </c>
      <c r="C74" s="6">
        <f>VLOOKUP(A74,'1 колонка'!$A$3:$E$800,3,FALSE)</f>
        <v>10</v>
      </c>
      <c r="D74" s="47">
        <f>VLOOKUP(A74,'1 колонка с ТК'!$A$3:$E$800,4,FALSE)</f>
        <v>27233.999999999996</v>
      </c>
      <c r="E74" s="6">
        <f>VLOOKUP(A74,'1 колонка'!$A$3:$E$800,5,FALSE)</f>
        <v>20</v>
      </c>
      <c r="G74" s="6" t="s">
        <v>926</v>
      </c>
      <c r="H74" s="6" t="str">
        <f>VLOOKUP(G74,'1 колонка'!$A$3:$E$800,2,FALSE)</f>
        <v>Драже "Пантошка-Fe", 80 г</v>
      </c>
      <c r="I74" s="6">
        <f>VLOOKUP(G74,'1 колонка'!$A$3:$E$800,3,FALSE)</f>
        <v>10</v>
      </c>
      <c r="J74" s="47">
        <f>VLOOKUP(G74,'1 колонка с ТК'!$A$3:$E$800,4,FALSE)</f>
        <v>8874</v>
      </c>
      <c r="K74" s="6">
        <f>VLOOKUP(G74,'1 колонка'!$A$3:$E$800,5,FALSE)</f>
        <v>7</v>
      </c>
    </row>
    <row r="75" spans="1:11" ht="12" customHeight="1">
      <c r="A75" s="6" t="s">
        <v>314</v>
      </c>
      <c r="B75" s="6" t="str">
        <f>VLOOKUP(A75,'1 колонка'!$A$3:$E$800,2,FALSE)</f>
        <v>Омега, капсулы, 60 шт</v>
      </c>
      <c r="C75" s="6">
        <f>VLOOKUP(A75,'1 колонка'!$A$3:$E$800,3,FALSE)</f>
        <v>10</v>
      </c>
      <c r="D75" s="47">
        <f>VLOOKUP(A75,'1 колонка с ТК'!$A$3:$E$800,4,FALSE)</f>
        <v>38556</v>
      </c>
      <c r="E75" s="6">
        <f>VLOOKUP(A75,'1 колонка'!$A$3:$E$800,5,FALSE)</f>
        <v>28</v>
      </c>
      <c r="G75" s="6" t="s">
        <v>927</v>
      </c>
      <c r="H75" s="6" t="str">
        <f>VLOOKUP(G75,'1 колонка'!$A$3:$E$800,2,FALSE)</f>
        <v>Драже "Пантошка-Йод", 80 г</v>
      </c>
      <c r="I75" s="6">
        <f>VLOOKUP(G75,'1 колонка'!$A$3:$E$800,3,FALSE)</f>
        <v>10</v>
      </c>
      <c r="J75" s="47">
        <f>VLOOKUP(G75,'1 колонка с ТК'!$A$3:$E$800,4,FALSE)</f>
        <v>9282</v>
      </c>
      <c r="K75" s="6">
        <f>VLOOKUP(G75,'1 колонка'!$A$3:$E$800,5,FALSE)</f>
        <v>7</v>
      </c>
    </row>
    <row r="76" spans="1:11" ht="12" customHeight="1">
      <c r="A76" s="6" t="s">
        <v>863</v>
      </c>
      <c r="B76" s="6" t="str">
        <f>VLOOKUP(A76,'1 колонка'!$A$3:$E$800,2,FALSE)</f>
        <v>Остео Каль с глюкозамином, капсулы, 60 шт</v>
      </c>
      <c r="C76" s="6">
        <f>VLOOKUP(A76,'1 колонка'!$A$3:$E$800,3,FALSE)</f>
        <v>10</v>
      </c>
      <c r="D76" s="47">
        <f>VLOOKUP(A76,'1 колонка с ТК'!$A$3:$E$800,4,FALSE)</f>
        <v>33048</v>
      </c>
      <c r="E76" s="6">
        <f>VLOOKUP(A76,'1 колонка'!$A$3:$E$800,5,FALSE)</f>
        <v>24</v>
      </c>
      <c r="G76" s="6" t="s">
        <v>928</v>
      </c>
      <c r="H76" s="6" t="str">
        <f>VLOOKUP(G76,'1 колонка'!$A$3:$E$800,2,FALSE)</f>
        <v>Конфеты молочные обогащенные "Бифидопан", 70 г</v>
      </c>
      <c r="I76" s="6">
        <f>VLOOKUP(G76,'1 колонка'!$A$3:$E$800,3,FALSE)</f>
        <v>5</v>
      </c>
      <c r="J76" s="47">
        <f>VLOOKUP(G76,'1 колонка с ТК'!$A$3:$E$800,4,FALSE)</f>
        <v>16014</v>
      </c>
      <c r="K76" s="6">
        <f>VLOOKUP(G76,'1 колонка'!$A$3:$E$800,5,FALSE)</f>
        <v>12</v>
      </c>
    </row>
    <row r="77" spans="1:11" ht="12" customHeight="1">
      <c r="A77" s="6" t="s">
        <v>865</v>
      </c>
      <c r="B77" s="6" t="str">
        <f>VLOOKUP(A77,'1 колонка'!$A$3:$E$800,2,FALSE)</f>
        <v>Пара-Уолнат-Плас, капсулы, 60 шт</v>
      </c>
      <c r="C77" s="6">
        <f>VLOOKUP(A77,'1 колонка'!$A$3:$E$800,3,FALSE)</f>
        <v>10</v>
      </c>
      <c r="D77" s="49">
        <f>VLOOKUP(A77,'1 колонка с ТК'!$A$3:$E$800,4,FALSE)</f>
        <v>28355.999999999996</v>
      </c>
      <c r="E77" s="36">
        <f>VLOOKUP(A77,'1 колонка'!$A$3:$E$800,5,FALSE)</f>
        <v>20</v>
      </c>
      <c r="G77" s="6" t="s">
        <v>929</v>
      </c>
      <c r="H77" s="6" t="str">
        <f>VLOOKUP(G77,'1 колонка'!$A$3:$E$800,2,FALSE)</f>
        <v>Конфеты молочные обогащенные "Лактопан", 70 г</v>
      </c>
      <c r="I77" s="6">
        <f>VLOOKUP(G77,'1 колонка'!$A$3:$E$800,3,FALSE)</f>
        <v>5</v>
      </c>
      <c r="J77" s="47">
        <f>VLOOKUP(G77,'1 колонка с ТК'!$A$3:$E$800,4,FALSE)</f>
        <v>15707.999999999998</v>
      </c>
      <c r="K77" s="6">
        <f>VLOOKUP(G77,'1 колонка'!$A$3:$E$800,5,FALSE)</f>
        <v>12</v>
      </c>
    </row>
    <row r="78" spans="1:11" ht="12" customHeight="1">
      <c r="A78" s="6" t="s">
        <v>867</v>
      </c>
      <c r="B78" s="6" t="str">
        <f>VLOOKUP(A78,'1 колонка'!$A$3:$E$800,2,FALSE)</f>
        <v>Пау д' Арко, капсулы, 60 шт</v>
      </c>
      <c r="C78" s="6">
        <f>VLOOKUP(A78,'1 колонка'!$A$3:$E$800,3,FALSE)</f>
        <v>10</v>
      </c>
      <c r="D78" s="47">
        <f>VLOOKUP(A78,'1 колонка с ТК'!$A$3:$E$800,4,FALSE)</f>
        <v>24275.999999999996</v>
      </c>
      <c r="E78" s="6">
        <f>VLOOKUP(A78,'1 колонка'!$A$3:$E$800,5,FALSE)</f>
        <v>17</v>
      </c>
      <c r="G78" s="6" t="s">
        <v>930</v>
      </c>
      <c r="H78" s="6" t="str">
        <f>VLOOKUP(G78,'1 колонка'!$A$3:$E$800,2,FALSE)</f>
        <v>Конфеты молочные обогащенные "Пробиопан", 60 г</v>
      </c>
      <c r="I78" s="6">
        <f>VLOOKUP(G78,'1 колонка'!$A$3:$E$800,3,FALSE)</f>
        <v>5</v>
      </c>
      <c r="J78" s="47">
        <f>VLOOKUP(G78,'1 колонка с ТК'!$A$3:$E$800,4,FALSE)</f>
        <v>16217.999999999998</v>
      </c>
      <c r="K78" s="6">
        <f>VLOOKUP(G78,'1 колонка'!$A$3:$E$800,5,FALSE)</f>
        <v>12</v>
      </c>
    </row>
    <row r="79" spans="1:11" ht="12" customHeight="1">
      <c r="A79" s="6" t="s">
        <v>869</v>
      </c>
      <c r="B79" s="6" t="str">
        <f>VLOOKUP(A79,'1 колонка'!$A$3:$E$800,2,FALSE)</f>
        <v>Пауэр Дринк, пакетики, 10 шт</v>
      </c>
      <c r="C79" s="6">
        <f>VLOOKUP(A79,'1 колонка'!$A$3:$E$800,3,FALSE)</f>
        <v>10</v>
      </c>
      <c r="D79" s="47">
        <f>VLOOKUP(A79,'1 колонка с ТК'!$A$3:$E$800,4,FALSE)</f>
        <v>27233.999999999996</v>
      </c>
      <c r="E79" s="6">
        <f>VLOOKUP(A79,'1 колонка'!$A$3:$E$800,5,FALSE)</f>
        <v>20</v>
      </c>
      <c r="G79" s="6" t="s">
        <v>931</v>
      </c>
      <c r="H79" s="6" t="str">
        <f>VLOOKUP(G79,'1 колонка'!$A$3:$E$800,2,FALSE)</f>
        <v>Ферропан, капсулы, 20 шт</v>
      </c>
      <c r="I79" s="6">
        <f>VLOOKUP(G79,'1 колонка'!$A$3:$E$800,3,FALSE)</f>
        <v>6</v>
      </c>
      <c r="J79" s="47">
        <f>VLOOKUP(G79,'1 колонка с ТК'!$A$3:$E$800,4,FALSE)</f>
        <v>11627.999999999998</v>
      </c>
      <c r="K79" s="6">
        <f>VLOOKUP(G79,'1 колонка'!$A$3:$E$800,5,FALSE)</f>
        <v>9</v>
      </c>
    </row>
    <row r="80" spans="1:11" ht="12" customHeight="1">
      <c r="A80" s="6" t="s">
        <v>871</v>
      </c>
      <c r="B80" s="6" t="str">
        <f>VLOOKUP(A80,'1 колонка'!$A$3:$E$800,2,FALSE)</f>
        <v>Пауэр Кид, таблетки, 60 шт</v>
      </c>
      <c r="C80" s="6">
        <f>VLOOKUP(A80,'1 колонка'!$A$3:$E$800,3,FALSE)</f>
        <v>10</v>
      </c>
      <c r="D80" s="47">
        <f>VLOOKUP(A80,'1 колонка с ТК'!$A$3:$E$800,4,FALSE)</f>
        <v>33864</v>
      </c>
      <c r="E80" s="6">
        <f>VLOOKUP(A80,'1 колонка'!$A$3:$E$800,5,FALSE)</f>
        <v>24</v>
      </c>
      <c r="G80" s="6" t="s">
        <v>933</v>
      </c>
      <c r="H80" s="6" t="str">
        <f>VLOOKUP(G80,'1 колонка'!$A$3:$E$800,2,FALSE)</f>
        <v>Эргопан, капсулы, 30 шт</v>
      </c>
      <c r="I80" s="6">
        <f>VLOOKUP(G80,'1 колонка'!$A$3:$E$800,3,FALSE)</f>
        <v>6</v>
      </c>
      <c r="J80" s="47">
        <f>VLOOKUP(G80,'1 колонка с ТК'!$A$3:$E$800,4,FALSE)</f>
        <v>12240</v>
      </c>
      <c r="K80" s="6">
        <f>VLOOKUP(G80,'1 колонка'!$A$3:$E$800,5,FALSE)</f>
        <v>9</v>
      </c>
    </row>
    <row r="81" spans="1:11" ht="12" customHeight="1">
      <c r="A81" s="6" t="s">
        <v>873</v>
      </c>
      <c r="B81" s="6" t="str">
        <f>VLOOKUP(A81,'1 колонка'!$A$3:$E$800,2,FALSE)</f>
        <v>Поли витабеас (витамишки), пастилки, 30 шт</v>
      </c>
      <c r="C81" s="6">
        <f>VLOOKUP(A81,'1 колонка'!$A$3:$E$800,3,FALSE)</f>
        <v>10</v>
      </c>
      <c r="D81" s="47">
        <f>VLOOKUP(A81,'1 колонка с ТК'!$A$3:$E$800,4,FALSE)</f>
        <v>30600</v>
      </c>
      <c r="E81" s="6">
        <f>VLOOKUP(A81,'1 колонка'!$A$3:$E$800,5,FALSE)</f>
        <v>22</v>
      </c>
      <c r="G81" s="42"/>
      <c r="H81" s="38" t="s">
        <v>935</v>
      </c>
      <c r="I81" s="15"/>
      <c r="J81" s="48"/>
      <c r="K81" s="16"/>
    </row>
    <row r="82" spans="1:11" ht="12" customHeight="1">
      <c r="A82" s="6" t="s">
        <v>315</v>
      </c>
      <c r="B82" s="6" t="str">
        <f>VLOOKUP(A82,'1 колонка'!$A$3:$E$800,2,FALSE)</f>
        <v>Поли витабеас (витамишки), пастилки, 60 шт</v>
      </c>
      <c r="C82" s="6">
        <f>VLOOKUP(A82,'1 колонка'!$A$3:$E$800,3,FALSE)</f>
        <v>10</v>
      </c>
      <c r="D82" s="47">
        <f>VLOOKUP(A82,'1 колонка с ТК'!$A$3:$E$800,4,FALSE)</f>
        <v>52836</v>
      </c>
      <c r="E82" s="6">
        <f>VLOOKUP(A82,'1 колонка'!$A$3:$E$800,5,FALSE)</f>
        <v>38</v>
      </c>
      <c r="G82" s="6" t="s">
        <v>936</v>
      </c>
      <c r="H82" s="6" t="str">
        <f>VLOOKUP(G82,'1 колонка'!$A$3:$E$800,2,FALSE)</f>
        <v>Аргосластин, таблетки, 200 шт</v>
      </c>
      <c r="I82" s="6">
        <f>VLOOKUP(G82,'1 колонка'!$A$3:$E$800,3,FALSE)</f>
        <v>10</v>
      </c>
      <c r="J82" s="47">
        <f>VLOOKUP(G82,'1 колонка с ТК'!$A$3:$E$800,4,FALSE)</f>
        <v>14891.999999999998</v>
      </c>
      <c r="K82" s="6">
        <f>VLOOKUP(G82,'1 колонка'!$A$3:$E$800,5,FALSE)</f>
        <v>12</v>
      </c>
    </row>
    <row r="83" spans="1:11" ht="12" customHeight="1">
      <c r="A83" s="6" t="s">
        <v>875</v>
      </c>
      <c r="B83" s="6" t="str">
        <f>VLOOKUP(A83,'1 колонка'!$A$3:$E$800,2,FALSE)</f>
        <v>Простейт-Плас, капсулы, 60 шт</v>
      </c>
      <c r="C83" s="6">
        <f>VLOOKUP(A83,'1 колонка'!$A$3:$E$800,3,FALSE)</f>
        <v>10</v>
      </c>
      <c r="D83" s="47">
        <f>VLOOKUP(A83,'1 колонка с ТК'!$A$3:$E$800,4,FALSE)</f>
        <v>32028</v>
      </c>
      <c r="E83" s="6">
        <f>VLOOKUP(A83,'1 колонка'!$A$3:$E$800,5,FALSE)</f>
        <v>24</v>
      </c>
      <c r="G83" s="6" t="s">
        <v>938</v>
      </c>
      <c r="H83" s="6" t="str">
        <f>VLOOKUP(G83,'1 колонка'!$A$3:$E$800,2,FALSE)</f>
        <v>Вазолептин, таблетки, 50 шт</v>
      </c>
      <c r="I83" s="6">
        <f>VLOOKUP(G83,'1 колонка'!$A$3:$E$800,3,FALSE)</f>
        <v>10</v>
      </c>
      <c r="J83" s="47">
        <f>VLOOKUP(G83,'1 колонка с ТК'!$A$3:$E$800,4,FALSE)</f>
        <v>19176</v>
      </c>
      <c r="K83" s="6">
        <f>VLOOKUP(G83,'1 колонка'!$A$3:$E$800,5,FALSE)</f>
        <v>15</v>
      </c>
    </row>
    <row r="84" spans="1:11" ht="12" customHeight="1">
      <c r="A84" s="6" t="s">
        <v>877</v>
      </c>
      <c r="B84" s="6" t="str">
        <f>VLOOKUP(A84,'1 колонка'!$A$3:$E$800,2,FALSE)</f>
        <v>Пэшн Флауэр, таблетки, 60 шт</v>
      </c>
      <c r="C84" s="6">
        <f>VLOOKUP(A84,'1 колонка'!$A$3:$E$800,3,FALSE)</f>
        <v>10</v>
      </c>
      <c r="D84" s="47">
        <f>VLOOKUP(A84,'1 колонка с ТК'!$A$3:$E$800,4,FALSE)</f>
        <v>27233.999999999996</v>
      </c>
      <c r="E84" s="6">
        <f>VLOOKUP(A84,'1 колонка'!$A$3:$E$800,5,FALSE)</f>
        <v>20</v>
      </c>
      <c r="G84" s="6" t="s">
        <v>940</v>
      </c>
      <c r="H84" s="6" t="str">
        <f>VLOOKUP(G84,'1 колонка'!$A$3:$E$800,2,FALSE)</f>
        <v>Гепатолептин, таблетки, 50 шт</v>
      </c>
      <c r="I84" s="6">
        <f>VLOOKUP(G84,'1 колонка'!$A$3:$E$800,3,FALSE)</f>
        <v>10</v>
      </c>
      <c r="J84" s="47">
        <f>VLOOKUP(G84,'1 колонка с ТК'!$A$3:$E$800,4,FALSE)</f>
        <v>19176</v>
      </c>
      <c r="K84" s="6">
        <f>VLOOKUP(G84,'1 колонка'!$A$3:$E$800,5,FALSE)</f>
        <v>15</v>
      </c>
    </row>
    <row r="85" spans="1:11" ht="12" customHeight="1">
      <c r="A85" s="6" t="s">
        <v>879</v>
      </c>
      <c r="B85" s="6" t="str">
        <f>VLOOKUP(A85,'1 колонка'!$A$3:$E$800,2,FALSE)</f>
        <v>Рэд Клоувер Плас, капсулы, 60 шт</v>
      </c>
      <c r="C85" s="6">
        <f>VLOOKUP(A85,'1 колонка'!$A$3:$E$800,3,FALSE)</f>
        <v>10</v>
      </c>
      <c r="D85" s="47">
        <f>VLOOKUP(A85,'1 колонка с ТК'!$A$3:$E$800,4,FALSE)</f>
        <v>23358</v>
      </c>
      <c r="E85" s="6">
        <f>VLOOKUP(A85,'1 колонка'!$A$3:$E$800,5,FALSE)</f>
        <v>17</v>
      </c>
      <c r="G85" s="6" t="s">
        <v>942</v>
      </c>
      <c r="H85" s="6" t="str">
        <f>VLOOKUP(G85,'1 колонка'!$A$3:$E$800,2,FALSE)</f>
        <v>Кардиолептин, таблетки, 50 шт</v>
      </c>
      <c r="I85" s="6">
        <f>VLOOKUP(G85,'1 колонка'!$A$3:$E$800,3,FALSE)</f>
        <v>10</v>
      </c>
      <c r="J85" s="47">
        <f>VLOOKUP(G85,'1 колонка с ТК'!$A$3:$E$800,4,FALSE)</f>
        <v>19176</v>
      </c>
      <c r="K85" s="6">
        <f>VLOOKUP(G85,'1 колонка'!$A$3:$E$800,5,FALSE)</f>
        <v>15</v>
      </c>
    </row>
    <row r="86" spans="1:11" ht="12" customHeight="1">
      <c r="A86" s="6" t="s">
        <v>881</v>
      </c>
      <c r="B86" s="6" t="str">
        <f>VLOOKUP(A86,'1 колонка'!$A$3:$E$800,2,FALSE)</f>
        <v>Спирулина, капсулы, 30 шт</v>
      </c>
      <c r="C86" s="6">
        <f>VLOOKUP(A86,'1 колонка'!$A$3:$E$800,3,FALSE)</f>
        <v>10</v>
      </c>
      <c r="D86" s="47">
        <f>VLOOKUP(A86,'1 колонка с ТК'!$A$3:$E$800,4,FALSE)</f>
        <v>23358</v>
      </c>
      <c r="E86" s="6">
        <f>VLOOKUP(A86,'1 колонка'!$A$3:$E$800,5,FALSE)</f>
        <v>17</v>
      </c>
      <c r="G86" s="6" t="s">
        <v>944</v>
      </c>
      <c r="H86" s="6" t="str">
        <f>VLOOKUP(G86,'1 колонка'!$A$3:$E$800,2,FALSE)</f>
        <v>Каталитин, таблетки, 100 шт</v>
      </c>
      <c r="I86" s="6">
        <f>VLOOKUP(G86,'1 колонка'!$A$3:$E$800,3,FALSE)</f>
        <v>10</v>
      </c>
      <c r="J86" s="47">
        <f>VLOOKUP(G86,'1 колонка с ТК'!$A$3:$E$800,4,FALSE)</f>
        <v>57834</v>
      </c>
      <c r="K86" s="6">
        <f>VLOOKUP(G86,'1 колонка'!$A$3:$E$800,5,FALSE)</f>
        <v>45</v>
      </c>
    </row>
    <row r="87" spans="1:11" ht="12" customHeight="1">
      <c r="A87" s="6" t="s">
        <v>316</v>
      </c>
      <c r="B87" s="6" t="str">
        <f>VLOOKUP(A87,'1 колонка'!$A$3:$E$800,2,FALSE)</f>
        <v>Спирулина, капсулы, 60 шт</v>
      </c>
      <c r="C87" s="6">
        <f>VLOOKUP(A87,'1 колонка'!$A$3:$E$800,3,FALSE)</f>
        <v>10</v>
      </c>
      <c r="D87" s="47">
        <f>VLOOKUP(A87,'1 колонка с ТК'!$A$3:$E$800,4,FALSE)</f>
        <v>38556</v>
      </c>
      <c r="E87" s="6">
        <f>VLOOKUP(A87,'1 колонка'!$A$3:$E$800,5,FALSE)</f>
        <v>28</v>
      </c>
      <c r="G87" s="6" t="s">
        <v>946</v>
      </c>
      <c r="H87" s="6" t="str">
        <f>VLOOKUP(G87,'1 колонка'!$A$3:$E$800,2,FALSE)</f>
        <v>Каталитин, таблетки, 40 шт</v>
      </c>
      <c r="I87" s="6">
        <f>VLOOKUP(G87,'1 колонка'!$A$3:$E$800,3,FALSE)</f>
        <v>10</v>
      </c>
      <c r="J87" s="47">
        <f>VLOOKUP(G87,'1 колонка с ТК'!$A$3:$E$800,4,FALSE)</f>
        <v>23868</v>
      </c>
      <c r="K87" s="6">
        <f>VLOOKUP(G87,'1 колонка'!$A$3:$E$800,5,FALSE)</f>
        <v>19</v>
      </c>
    </row>
    <row r="88" spans="1:11" ht="12" customHeight="1">
      <c r="A88" s="6" t="s">
        <v>883</v>
      </c>
      <c r="B88" s="6" t="str">
        <f>VLOOKUP(A88,'1 колонка'!$A$3:$E$800,2,FALSE)</f>
        <v>Супер Колон Клинз, капсулы, 60 шт</v>
      </c>
      <c r="C88" s="6">
        <f>VLOOKUP(A88,'1 колонка'!$A$3:$E$800,3,FALSE)</f>
        <v>10</v>
      </c>
      <c r="D88" s="47">
        <f>VLOOKUP(A88,'1 колонка с ТК'!$A$3:$E$800,4,FALSE)</f>
        <v>27233.999999999996</v>
      </c>
      <c r="E88" s="6">
        <f>VLOOKUP(A88,'1 колонка'!$A$3:$E$800,5,FALSE)</f>
        <v>20</v>
      </c>
      <c r="G88" s="6" t="s">
        <v>948</v>
      </c>
      <c r="H88" s="6" t="str">
        <f>VLOOKUP(G88,'1 колонка'!$A$3:$E$800,2,FALSE)</f>
        <v>Лептоник, таблетки, 50 шт</v>
      </c>
      <c r="I88" s="6">
        <f>VLOOKUP(G88,'1 колонка'!$A$3:$E$800,3,FALSE)</f>
        <v>10</v>
      </c>
      <c r="J88" s="47">
        <f>VLOOKUP(G88,'1 колонка с ТК'!$A$3:$E$800,4,FALSE)</f>
        <v>19176</v>
      </c>
      <c r="K88" s="6">
        <f>VLOOKUP(G88,'1 колонка'!$A$3:$E$800,5,FALSE)</f>
        <v>15</v>
      </c>
    </row>
    <row r="89" spans="1:11" ht="12" customHeight="1">
      <c r="A89" s="6" t="s">
        <v>885</v>
      </c>
      <c r="B89" s="6" t="str">
        <f>VLOOKUP(A89,'1 колонка'!$A$3:$E$800,2,FALSE)</f>
        <v>Суперлакс, капсулы, 60 шт</v>
      </c>
      <c r="C89" s="6">
        <f>VLOOKUP(A89,'1 колонка'!$A$3:$E$800,3,FALSE)</f>
        <v>10</v>
      </c>
      <c r="D89" s="47">
        <f>VLOOKUP(A89,'1 колонка с ТК'!$A$3:$E$800,4,FALSE)</f>
        <v>27233.999999999996</v>
      </c>
      <c r="E89" s="6">
        <f>VLOOKUP(A89,'1 колонка'!$A$3:$E$800,5,FALSE)</f>
        <v>20</v>
      </c>
      <c r="G89" s="6" t="s">
        <v>950</v>
      </c>
      <c r="H89" s="6" t="str">
        <f>VLOOKUP(G89,'1 колонка'!$A$3:$E$800,2,FALSE)</f>
        <v>Лептопротект, таблетки, 50 шт</v>
      </c>
      <c r="I89" s="6">
        <f>VLOOKUP(G89,'1 колонка'!$A$3:$E$800,3,FALSE)</f>
        <v>10</v>
      </c>
      <c r="J89" s="47">
        <f>VLOOKUP(G89,'1 колонка с ТК'!$A$3:$E$800,4,FALSE)</f>
        <v>19176</v>
      </c>
      <c r="K89" s="6">
        <f>VLOOKUP(G89,'1 колонка'!$A$3:$E$800,5,FALSE)</f>
        <v>15</v>
      </c>
    </row>
    <row r="90" spans="1:11" ht="12.75">
      <c r="A90" s="7" t="s">
        <v>684</v>
      </c>
      <c r="B90" s="7" t="s">
        <v>685</v>
      </c>
      <c r="C90" s="21" t="s">
        <v>239</v>
      </c>
      <c r="D90" s="22" t="s">
        <v>350</v>
      </c>
      <c r="E90" s="22" t="s">
        <v>240</v>
      </c>
      <c r="F90" s="75"/>
      <c r="G90" s="7" t="s">
        <v>684</v>
      </c>
      <c r="H90" s="7" t="s">
        <v>685</v>
      </c>
      <c r="I90" s="21" t="s">
        <v>239</v>
      </c>
      <c r="J90" s="22" t="s">
        <v>350</v>
      </c>
      <c r="K90" s="22" t="s">
        <v>240</v>
      </c>
    </row>
    <row r="91" spans="1:11" ht="12" customHeight="1">
      <c r="A91" s="6" t="s">
        <v>952</v>
      </c>
      <c r="B91" s="6" t="str">
        <f>VLOOKUP(A91,'1 колонка'!$A$3:$E$800,2,FALSE)</f>
        <v>Лептоседин, таблетки, 50 шт</v>
      </c>
      <c r="C91" s="6">
        <f>VLOOKUP(A91,'1 колонка'!$A$3:$E$800,3,FALSE)</f>
        <v>10</v>
      </c>
      <c r="D91" s="47">
        <f>VLOOKUP(A91,'1 колонка с ТК'!$A$3:$E$800,4,FALSE)</f>
        <v>19176</v>
      </c>
      <c r="E91" s="6">
        <f>VLOOKUP(A91,'1 колонка'!$A$3:$E$800,5,FALSE)</f>
        <v>15</v>
      </c>
      <c r="G91" s="6" t="s">
        <v>1009</v>
      </c>
      <c r="H91" s="6" t="str">
        <f>VLOOKUP(G91,'1 колонка'!$A$3:$E$800,2,FALSE)</f>
        <v>Косметическая маска со спирулиной "Кия", 80 г</v>
      </c>
      <c r="I91" s="6">
        <f>VLOOKUP(G91,'1 колонка'!$A$3:$E$800,3,FALSE)</f>
        <v>15</v>
      </c>
      <c r="J91" s="47">
        <f>VLOOKUP(G91,'1 колонка с ТК'!$A$3:$E$800,4,FALSE)</f>
        <v>9791.999999999998</v>
      </c>
      <c r="K91" s="6">
        <f>VLOOKUP(G91,'1 колонка'!$A$3:$E$800,5,FALSE)</f>
        <v>7</v>
      </c>
    </row>
    <row r="92" spans="1:11" ht="12" customHeight="1">
      <c r="A92" s="6" t="s">
        <v>954</v>
      </c>
      <c r="B92" s="6" t="str">
        <f>VLOOKUP(A92,'1 колонка'!$A$3:$E$800,2,FALSE)</f>
        <v>Набор "Рецепт успеха": Каталитин+Хитолан+Аргосластин+Лептоник</v>
      </c>
      <c r="C92" s="6">
        <f>VLOOKUP(A92,'1 колонка'!$A$3:$E$800,3,FALSE)</f>
        <v>1</v>
      </c>
      <c r="D92" s="47">
        <f>VLOOKUP(A92,'1 колонка с ТК'!$A$3:$E$800,4,FALSE)</f>
        <v>215321.99999999997</v>
      </c>
      <c r="E92" s="6">
        <f>VLOOKUP(A92,'1 колонка'!$A$3:$E$800,5,FALSE)</f>
        <v>150</v>
      </c>
      <c r="G92" s="6" t="s">
        <v>1010</v>
      </c>
      <c r="H92" s="6" t="str">
        <f>VLOOKUP(G92,'1 колонка'!$A$3:$E$800,2,FALSE)</f>
        <v>Косметическое масло "Кия", 30 мл</v>
      </c>
      <c r="I92" s="6">
        <f>VLOOKUP(G92,'1 колонка'!$A$3:$E$800,3,FALSE)</f>
        <v>10</v>
      </c>
      <c r="J92" s="47">
        <f>VLOOKUP(G92,'1 колонка с ТК'!$A$3:$E$800,4,FALSE)</f>
        <v>13667.999999999998</v>
      </c>
      <c r="K92" s="6">
        <f>VLOOKUP(G92,'1 колонка'!$A$3:$E$800,5,FALSE)</f>
        <v>10</v>
      </c>
    </row>
    <row r="93" spans="1:11" ht="12" customHeight="1">
      <c r="A93" s="6" t="s">
        <v>955</v>
      </c>
      <c r="B93" s="6" t="str">
        <f>VLOOKUP(A93,'1 колонка'!$A$3:$E$800,2,FALSE)</f>
        <v>Нефролептин, таблетки, 50 шт</v>
      </c>
      <c r="C93" s="6">
        <f>VLOOKUP(A93,'1 колонка'!$A$3:$E$800,3,FALSE)</f>
        <v>10</v>
      </c>
      <c r="D93" s="47">
        <f>VLOOKUP(A93,'1 колонка с ТК'!$A$3:$E$800,4,FALSE)</f>
        <v>19176</v>
      </c>
      <c r="E93" s="6">
        <f>VLOOKUP(A93,'1 колонка'!$A$3:$E$800,5,FALSE)</f>
        <v>15</v>
      </c>
      <c r="G93" s="6" t="s">
        <v>1013</v>
      </c>
      <c r="H93" s="6" t="str">
        <f>VLOOKUP(G93,'1 колонка'!$A$3:$E$800,2,FALSE)</f>
        <v>Крем-маска "Княжна", 80 г</v>
      </c>
      <c r="I93" s="6">
        <f>VLOOKUP(G93,'1 колонка'!$A$3:$E$800,3,FALSE)</f>
        <v>15</v>
      </c>
      <c r="J93" s="47">
        <f>VLOOKUP(G93,'1 колонка с ТК'!$A$3:$E$800,4,FALSE)</f>
        <v>9791.999999999998</v>
      </c>
      <c r="K93" s="6">
        <f>VLOOKUP(G93,'1 колонка'!$A$3:$E$800,5,FALSE)</f>
        <v>7</v>
      </c>
    </row>
    <row r="94" spans="1:11" ht="12" customHeight="1">
      <c r="A94" s="6" t="s">
        <v>957</v>
      </c>
      <c r="B94" s="6" t="str">
        <f>VLOOKUP(A94,'1 колонка'!$A$3:$E$800,2,FALSE)</f>
        <v>Плантико Вазолептин, леденцовая карамель, 33 г</v>
      </c>
      <c r="C94" s="6">
        <f>VLOOKUP(A94,'1 колонка'!$A$3:$E$800,3,FALSE)</f>
        <v>5</v>
      </c>
      <c r="D94" s="47">
        <f>VLOOKUP(A94,'1 колонка с ТК'!$A$3:$E$800,4,FALSE)</f>
        <v>2652</v>
      </c>
      <c r="E94" s="6">
        <f>VLOOKUP(A94,'1 колонка'!$A$3:$E$800,5,FALSE)</f>
        <v>2</v>
      </c>
      <c r="G94" s="6" t="s">
        <v>1011</v>
      </c>
      <c r="H94" s="6" t="str">
        <f>VLOOKUP(G94,'1 колонка'!$A$3:$E$800,2,FALSE)</f>
        <v>Крем-маска "Княжна", 8х15г</v>
      </c>
      <c r="I94" s="6">
        <f>VLOOKUP(G94,'1 колонка'!$A$3:$E$800,3,FALSE)</f>
        <v>10</v>
      </c>
      <c r="J94" s="47">
        <f>VLOOKUP(G94,'1 колонка с ТК'!$A$3:$E$800,4,FALSE)</f>
        <v>13157.999999999998</v>
      </c>
      <c r="K94" s="6">
        <f>VLOOKUP(G94,'1 колонка'!$A$3:$E$800,5,FALSE)</f>
        <v>8</v>
      </c>
    </row>
    <row r="95" spans="1:11" ht="12" customHeight="1">
      <c r="A95" s="6" t="s">
        <v>958</v>
      </c>
      <c r="B95" s="6" t="str">
        <f>VLOOKUP(A95,'1 колонка'!$A$3:$E$800,2,FALSE)</f>
        <v>Плантико Кардиолептин,  леденцовая карамель, 33 г</v>
      </c>
      <c r="C95" s="6">
        <f>VLOOKUP(A95,'1 колонка'!$A$3:$E$800,3,FALSE)</f>
        <v>5</v>
      </c>
      <c r="D95" s="47">
        <f>VLOOKUP(A95,'1 колонка с ТК'!$A$3:$E$800,4,FALSE)</f>
        <v>2652</v>
      </c>
      <c r="E95" s="6">
        <f>VLOOKUP(A95,'1 колонка'!$A$3:$E$800,5,FALSE)</f>
        <v>2</v>
      </c>
      <c r="G95" s="6" t="s">
        <v>1014</v>
      </c>
      <c r="H95" s="6" t="str">
        <f>VLOOKUP(G95,'1 колонка'!$A$3:$E$800,2,FALSE)</f>
        <v>Пудра-сорбент "Кия", 60 г</v>
      </c>
      <c r="I95" s="6">
        <f>VLOOKUP(G95,'1 колонка'!$A$3:$E$800,3,FALSE)</f>
        <v>6</v>
      </c>
      <c r="J95" s="47">
        <f>VLOOKUP(G95,'1 колонка с ТК'!$A$3:$E$800,4,FALSE)</f>
        <v>13974</v>
      </c>
      <c r="K95" s="6">
        <f>VLOOKUP(G95,'1 колонка'!$A$3:$E$800,5,FALSE)</f>
        <v>10</v>
      </c>
    </row>
    <row r="96" spans="1:11" ht="12" customHeight="1">
      <c r="A96" s="6" t="s">
        <v>959</v>
      </c>
      <c r="B96" s="6" t="str">
        <f>VLOOKUP(A96,'1 колонка'!$A$3:$E$800,2,FALSE)</f>
        <v>Плантико Лептоник,  леденцовая карамель, 33 г</v>
      </c>
      <c r="C96" s="6">
        <f>VLOOKUP(A96,'1 колонка'!$A$3:$E$800,3,FALSE)</f>
        <v>5</v>
      </c>
      <c r="D96" s="47">
        <f>VLOOKUP(A96,'1 колонка с ТК'!$A$3:$E$800,4,FALSE)</f>
        <v>2652</v>
      </c>
      <c r="E96" s="6">
        <f>VLOOKUP(A96,'1 колонка'!$A$3:$E$800,5,FALSE)</f>
        <v>2</v>
      </c>
      <c r="G96" s="6" t="s">
        <v>1015</v>
      </c>
      <c r="H96" s="6" t="str">
        <f>VLOOKUP(G96,'1 колонка'!$A$3:$E$800,2,FALSE)</f>
        <v>Пудра-сорбент "Кия", 8 г</v>
      </c>
      <c r="I96" s="6">
        <f>VLOOKUP(G96,'1 колонка'!$A$3:$E$800,3,FALSE)</f>
        <v>10</v>
      </c>
      <c r="J96" s="47">
        <f>VLOOKUP(G96,'1 колонка с ТК'!$A$3:$E$800,4,FALSE)</f>
        <v>5202</v>
      </c>
      <c r="K96" s="6">
        <f>VLOOKUP(G96,'1 колонка'!$A$3:$E$800,5,FALSE)</f>
        <v>4</v>
      </c>
    </row>
    <row r="97" spans="1:11" ht="12" customHeight="1">
      <c r="A97" s="6" t="s">
        <v>960</v>
      </c>
      <c r="B97" s="6" t="str">
        <f>VLOOKUP(A97,'1 колонка'!$A$3:$E$800,2,FALSE)</f>
        <v>Плантико Лептопротект,  леденцовая карамель, 33 г</v>
      </c>
      <c r="C97" s="6">
        <f>VLOOKUP(A97,'1 колонка'!$A$3:$E$800,3,FALSE)</f>
        <v>5</v>
      </c>
      <c r="D97" s="47">
        <f>VLOOKUP(A97,'1 колонка с ТК'!$A$3:$E$800,4,FALSE)</f>
        <v>2652</v>
      </c>
      <c r="E97" s="6">
        <f>VLOOKUP(A97,'1 колонка'!$A$3:$E$800,5,FALSE)</f>
        <v>2</v>
      </c>
      <c r="G97" s="35" t="s">
        <v>362</v>
      </c>
      <c r="H97" s="36" t="str">
        <f>VLOOKUP(G97,'1 колонка'!$A$3:$E$800,2,FALSE)</f>
        <v>Скраб "Кия" "Ванильная карамель", 200 г</v>
      </c>
      <c r="I97" s="36">
        <f>VLOOKUP(G97,'1 колонка'!$A$3:$E$800,3,FALSE)</f>
        <v>20</v>
      </c>
      <c r="J97" s="49">
        <f>VLOOKUP(G97,'1 колонка с ТК'!$A$3:$E$800,4,FALSE)</f>
        <v>14280</v>
      </c>
      <c r="K97" s="36">
        <f>VLOOKUP(G97,'1 колонка'!$A$3:$E$800,5,FALSE)</f>
        <v>10</v>
      </c>
    </row>
    <row r="98" spans="1:11" ht="12" customHeight="1">
      <c r="A98" s="6" t="s">
        <v>961</v>
      </c>
      <c r="B98" s="6" t="str">
        <f>VLOOKUP(A98,'1 колонка'!$A$3:$E$800,2,FALSE)</f>
        <v>Хитолан, таблетки, 40 шт</v>
      </c>
      <c r="C98" s="6">
        <f>VLOOKUP(A98,'1 колонка'!$A$3:$E$800,3,FALSE)</f>
        <v>10</v>
      </c>
      <c r="D98" s="47">
        <f>VLOOKUP(A98,'1 колонка с ТК'!$A$3:$E$800,4,FALSE)</f>
        <v>29885.999999999996</v>
      </c>
      <c r="E98" s="6">
        <f>VLOOKUP(A98,'1 колонка'!$A$3:$E$800,5,FALSE)</f>
        <v>23</v>
      </c>
      <c r="G98" s="35" t="s">
        <v>363</v>
      </c>
      <c r="H98" s="36" t="str">
        <f>VLOOKUP(G98,'1 колонка'!$A$3:$E$800,2,FALSE)</f>
        <v>Скраб "Кия" "Лимон", 200 г</v>
      </c>
      <c r="I98" s="36">
        <f>VLOOKUP(G98,'1 колонка'!$A$3:$E$800,3,FALSE)</f>
        <v>20</v>
      </c>
      <c r="J98" s="49">
        <f>VLOOKUP(G98,'1 колонка с ТК'!$A$3:$E$800,4,FALSE)</f>
        <v>14280</v>
      </c>
      <c r="K98" s="36">
        <f>VLOOKUP(G98,'1 колонка'!$A$3:$E$800,5,FALSE)</f>
        <v>10</v>
      </c>
    </row>
    <row r="99" spans="1:11" ht="12" customHeight="1">
      <c r="A99" s="6" t="s">
        <v>963</v>
      </c>
      <c r="B99" s="6" t="str">
        <f>VLOOKUP(A99,'1 колонка'!$A$3:$E$800,2,FALSE)</f>
        <v>Энтеролептин, таблетки, 50 шт</v>
      </c>
      <c r="C99" s="6">
        <f>VLOOKUP(A99,'1 колонка'!$A$3:$E$800,3,FALSE)</f>
        <v>10</v>
      </c>
      <c r="D99" s="47">
        <f>VLOOKUP(A99,'1 колонка с ТК'!$A$3:$E$800,4,FALSE)</f>
        <v>19176</v>
      </c>
      <c r="E99" s="6">
        <f>VLOOKUP(A99,'1 колонка'!$A$3:$E$800,5,FALSE)</f>
        <v>15</v>
      </c>
      <c r="G99" s="35" t="s">
        <v>364</v>
      </c>
      <c r="H99" s="36" t="str">
        <f>VLOOKUP(G99,'1 колонка'!$A$3:$E$800,2,FALSE)</f>
        <v>Скраб "Нежный" "Пудровая нежность", 80 г</v>
      </c>
      <c r="I99" s="36">
        <f>VLOOKUP(G99,'1 колонка'!$A$3:$E$800,3,FALSE)</f>
        <v>15</v>
      </c>
      <c r="J99" s="49">
        <f>VLOOKUP(G99,'1 колонка с ТК'!$A$3:$E$800,4,FALSE)</f>
        <v>10098</v>
      </c>
      <c r="K99" s="36">
        <f>VLOOKUP(G99,'1 колонка'!$A$3:$E$800,5,FALSE)</f>
        <v>7</v>
      </c>
    </row>
    <row r="100" spans="1:11" ht="12" customHeight="1">
      <c r="A100" s="42"/>
      <c r="B100" s="37" t="s">
        <v>965</v>
      </c>
      <c r="C100" s="13"/>
      <c r="D100" s="46"/>
      <c r="E100" s="14"/>
      <c r="G100" s="6" t="s">
        <v>1018</v>
      </c>
      <c r="H100" s="6" t="str">
        <f>VLOOKUP(G100,'1 колонка'!$A$3:$E$800,2,FALSE)</f>
        <v>Скраб "Нежный", 80 г</v>
      </c>
      <c r="I100" s="6">
        <f>VLOOKUP(G100,'1 колонка'!$A$3:$E$800,3,FALSE)</f>
        <v>15</v>
      </c>
      <c r="J100" s="47">
        <f>VLOOKUP(G100,'1 колонка с ТК'!$A$3:$E$800,4,FALSE)</f>
        <v>9791.999999999998</v>
      </c>
      <c r="K100" s="6">
        <f>VLOOKUP(G100,'1 колонка'!$A$3:$E$800,5,FALSE)</f>
        <v>7</v>
      </c>
    </row>
    <row r="101" spans="1:11" ht="12" customHeight="1">
      <c r="A101" s="6" t="s">
        <v>966</v>
      </c>
      <c r="B101" s="6" t="str">
        <f>VLOOKUP(A101,'1 колонка'!$A$3:$E$800,2,FALSE)</f>
        <v>Анти-Оксидант, коллоидная фитоформула, 237 мл</v>
      </c>
      <c r="C101" s="6">
        <f>VLOOKUP(A101,'1 колонка'!$A$3:$E$800,3,FALSE)</f>
        <v>6</v>
      </c>
      <c r="D101" s="47">
        <f>VLOOKUP(A101,'1 колонка с ТК'!$A$3:$E$800,4,FALSE)</f>
        <v>95675.99999999999</v>
      </c>
      <c r="E101" s="6">
        <f>VLOOKUP(A101,'1 колонка'!$A$3:$E$800,5,FALSE)</f>
        <v>70</v>
      </c>
      <c r="G101" s="6" t="s">
        <v>1016</v>
      </c>
      <c r="H101" s="6" t="str">
        <f>VLOOKUP(G101,'1 колонка'!$A$3:$E$800,2,FALSE)</f>
        <v>Скраб "Нежный", 8х15г</v>
      </c>
      <c r="I101" s="6">
        <f>VLOOKUP(G101,'1 колонка'!$A$3:$E$800,3,FALSE)</f>
        <v>10</v>
      </c>
      <c r="J101" s="47">
        <f>VLOOKUP(G101,'1 колонка с ТК'!$A$3:$E$800,4,FALSE)</f>
        <v>13157.999999999998</v>
      </c>
      <c r="K101" s="6">
        <f>VLOOKUP(G101,'1 колонка'!$A$3:$E$800,5,FALSE)</f>
        <v>8</v>
      </c>
    </row>
    <row r="102" spans="1:11" ht="12" customHeight="1">
      <c r="A102" s="6" t="s">
        <v>967</v>
      </c>
      <c r="B102" s="6" t="str">
        <f>VLOOKUP(A102,'1 колонка'!$A$3:$E$800,2,FALSE)</f>
        <v>Артро Комплекс, коллоидная фитоформула, 237 мл</v>
      </c>
      <c r="C102" s="6">
        <f>VLOOKUP(A102,'1 колонка'!$A$3:$E$800,3,FALSE)</f>
        <v>6</v>
      </c>
      <c r="D102" s="47">
        <f>VLOOKUP(A102,'1 колонка с ТК'!$A$3:$E$800,4,FALSE)</f>
        <v>95675.99999999999</v>
      </c>
      <c r="E102" s="6">
        <f>VLOOKUP(A102,'1 колонка'!$A$3:$E$800,5,FALSE)</f>
        <v>70</v>
      </c>
      <c r="G102" s="42"/>
      <c r="H102" s="38" t="s">
        <v>750</v>
      </c>
      <c r="I102" s="15"/>
      <c r="J102" s="48"/>
      <c r="K102" s="16"/>
    </row>
    <row r="103" spans="1:11" ht="12" customHeight="1">
      <c r="A103" s="6" t="s">
        <v>968</v>
      </c>
      <c r="B103" s="6" t="str">
        <f>VLOOKUP(A103,'1 колонка'!$A$3:$E$800,2,FALSE)</f>
        <v>Брейн Бустер, коллоидная фитоформула, 237 мл</v>
      </c>
      <c r="C103" s="6">
        <f>VLOOKUP(A103,'1 колонка'!$A$3:$E$800,3,FALSE)</f>
        <v>6</v>
      </c>
      <c r="D103" s="47">
        <f>VLOOKUP(A103,'1 колонка с ТК'!$A$3:$E$800,4,FALSE)</f>
        <v>95675.99999999999</v>
      </c>
      <c r="E103" s="6">
        <f>VLOOKUP(A103,'1 колонка'!$A$3:$E$800,5,FALSE)</f>
        <v>70</v>
      </c>
      <c r="G103" s="6" t="s">
        <v>1019</v>
      </c>
      <c r="H103" s="6" t="str">
        <f>VLOOKUP(G103,'1 колонка'!$A$3:$E$800,2,FALSE)</f>
        <v>Бальзам "Чистотел", 75 мл</v>
      </c>
      <c r="I103" s="6">
        <f>VLOOKUP(G103,'1 колонка'!$A$3:$E$800,3,FALSE)</f>
        <v>10</v>
      </c>
      <c r="J103" s="47">
        <f>VLOOKUP(G103,'1 колонка с ТК'!$A$3:$E$800,4,FALSE)</f>
        <v>36924</v>
      </c>
      <c r="K103" s="6">
        <f>VLOOKUP(G103,'1 колонка'!$A$3:$E$800,5,FALSE)</f>
        <v>30</v>
      </c>
    </row>
    <row r="104" spans="1:11" ht="12" customHeight="1">
      <c r="A104" s="6" t="s">
        <v>969</v>
      </c>
      <c r="B104" s="6" t="str">
        <f>VLOOKUP(A104,'1 колонка'!$A$3:$E$800,2,FALSE)</f>
        <v>Бьюти Нэчурал, коллоидная фитоформула, 237 мл</v>
      </c>
      <c r="C104" s="6">
        <f>VLOOKUP(A104,'1 колонка'!$A$3:$E$800,3,FALSE)</f>
        <v>6</v>
      </c>
      <c r="D104" s="47">
        <f>VLOOKUP(A104,'1 колонка с ТК'!$A$3:$E$800,4,FALSE)</f>
        <v>95675.99999999999</v>
      </c>
      <c r="E104" s="6">
        <f>VLOOKUP(A104,'1 колонка'!$A$3:$E$800,5,FALSE)</f>
        <v>70</v>
      </c>
      <c r="G104" s="6" t="s">
        <v>1020</v>
      </c>
      <c r="H104" s="6" t="str">
        <f>VLOOKUP(G104,'1 колонка'!$A$3:$E$800,2,FALSE)</f>
        <v>Бальзам для волос, 50 мл</v>
      </c>
      <c r="I104" s="6">
        <f>VLOOKUP(G104,'1 колонка'!$A$3:$E$800,3,FALSE)</f>
        <v>20</v>
      </c>
      <c r="J104" s="47">
        <f>VLOOKUP(G104,'1 колонка с ТК'!$A$3:$E$800,4,FALSE)</f>
        <v>7343.999999999999</v>
      </c>
      <c r="K104" s="6">
        <f>VLOOKUP(G104,'1 колонка'!$A$3:$E$800,5,FALSE)</f>
        <v>6</v>
      </c>
    </row>
    <row r="105" spans="1:11" ht="12" customHeight="1">
      <c r="A105" s="6" t="s">
        <v>970</v>
      </c>
      <c r="B105" s="6" t="str">
        <f>VLOOKUP(A105,'1 колонка'!$A$3:$E$800,2,FALSE)</f>
        <v>Детокс, коллоидная фитоформула, 237 мл</v>
      </c>
      <c r="C105" s="6">
        <f>VLOOKUP(A105,'1 колонка'!$A$3:$E$800,3,FALSE)</f>
        <v>6</v>
      </c>
      <c r="D105" s="47">
        <f>VLOOKUP(A105,'1 колонка с ТК'!$A$3:$E$800,4,FALSE)</f>
        <v>95675.99999999999</v>
      </c>
      <c r="E105" s="6">
        <f>VLOOKUP(A105,'1 колонка'!$A$3:$E$800,5,FALSE)</f>
        <v>70</v>
      </c>
      <c r="G105" s="6" t="s">
        <v>1022</v>
      </c>
      <c r="H105" s="6" t="str">
        <f>VLOOKUP(G105,'1 колонка'!$A$3:$E$800,2,FALSE)</f>
        <v>Ванна скипидарная N1, 250 мл</v>
      </c>
      <c r="I105" s="6">
        <f>VLOOKUP(G105,'1 колонка'!$A$3:$E$800,3,FALSE)</f>
        <v>5</v>
      </c>
      <c r="J105" s="47">
        <f>VLOOKUP(G105,'1 колонка с ТК'!$A$3:$E$800,4,FALSE)</f>
        <v>26315.999999999996</v>
      </c>
      <c r="K105" s="6">
        <f>VLOOKUP(G105,'1 колонка'!$A$3:$E$800,5,FALSE)</f>
        <v>22</v>
      </c>
    </row>
    <row r="106" spans="1:11" ht="12" customHeight="1">
      <c r="A106" s="6" t="s">
        <v>971</v>
      </c>
      <c r="B106" s="6" t="str">
        <f>VLOOKUP(A106,'1 колонка'!$A$3:$E$800,2,FALSE)</f>
        <v>Имьюн Саппорт, коллоидная фитоформула, 237 мл</v>
      </c>
      <c r="C106" s="6">
        <f>VLOOKUP(A106,'1 колонка'!$A$3:$E$800,3,FALSE)</f>
        <v>6</v>
      </c>
      <c r="D106" s="47">
        <f>VLOOKUP(A106,'1 колонка с ТК'!$A$3:$E$800,4,FALSE)</f>
        <v>95675.99999999999</v>
      </c>
      <c r="E106" s="6">
        <f>VLOOKUP(A106,'1 колонка'!$A$3:$E$800,5,FALSE)</f>
        <v>70</v>
      </c>
      <c r="G106" s="6" t="s">
        <v>1024</v>
      </c>
      <c r="H106" s="6" t="str">
        <f>VLOOKUP(G106,'1 колонка'!$A$3:$E$800,2,FALSE)</f>
        <v>Ванна скипидарная N2, 250 мл</v>
      </c>
      <c r="I106" s="6">
        <f>VLOOKUP(G106,'1 колонка'!$A$3:$E$800,3,FALSE)</f>
        <v>5</v>
      </c>
      <c r="J106" s="47">
        <f>VLOOKUP(G106,'1 колонка с ТК'!$A$3:$E$800,4,FALSE)</f>
        <v>26315.999999999996</v>
      </c>
      <c r="K106" s="6">
        <f>VLOOKUP(G106,'1 колонка'!$A$3:$E$800,5,FALSE)</f>
        <v>22</v>
      </c>
    </row>
    <row r="107" spans="1:11" ht="12" customHeight="1">
      <c r="A107" s="6" t="s">
        <v>972</v>
      </c>
      <c r="B107" s="6" t="str">
        <f>VLOOKUP(A107,'1 колонка'!$A$3:$E$800,2,FALSE)</f>
        <v>Кардио Саппорт, коллоидная фитоформула, 237 мл</v>
      </c>
      <c r="C107" s="6">
        <f>VLOOKUP(A107,'1 колонка'!$A$3:$E$800,3,FALSE)</f>
        <v>6</v>
      </c>
      <c r="D107" s="47">
        <f>VLOOKUP(A107,'1 колонка с ТК'!$A$3:$E$800,4,FALSE)</f>
        <v>95675.99999999999</v>
      </c>
      <c r="E107" s="6">
        <f>VLOOKUP(A107,'1 колонка'!$A$3:$E$800,5,FALSE)</f>
        <v>70</v>
      </c>
      <c r="G107" s="6" t="s">
        <v>1026</v>
      </c>
      <c r="H107" s="6" t="str">
        <f>VLOOKUP(G107,'1 колонка'!$A$3:$E$800,2,FALSE)</f>
        <v>Гель для интимной гигиены "Блаженство", 20 мл</v>
      </c>
      <c r="I107" s="6">
        <f>VLOOKUP(G107,'1 колонка'!$A$3:$E$800,3,FALSE)</f>
        <v>10</v>
      </c>
      <c r="J107" s="47">
        <f>VLOOKUP(G107,'1 колонка с ТК'!$A$3:$E$800,4,FALSE)</f>
        <v>8568</v>
      </c>
      <c r="K107" s="6">
        <f>VLOOKUP(G107,'1 колонка'!$A$3:$E$800,5,FALSE)</f>
        <v>7</v>
      </c>
    </row>
    <row r="108" spans="1:11" ht="12" customHeight="1">
      <c r="A108" s="6" t="s">
        <v>973</v>
      </c>
      <c r="B108" s="6" t="str">
        <f>VLOOKUP(A108,'1 колонка'!$A$3:$E$800,2,FALSE)</f>
        <v>Мейл Эктив Комплекс, коллоидная фитоформула, 237 мл</v>
      </c>
      <c r="C108" s="6">
        <f>VLOOKUP(A108,'1 колонка'!$A$3:$E$800,3,FALSE)</f>
        <v>6</v>
      </c>
      <c r="D108" s="47">
        <f>VLOOKUP(A108,'1 колонка с ТК'!$A$3:$E$800,4,FALSE)</f>
        <v>95675.99999999999</v>
      </c>
      <c r="E108" s="6">
        <f>VLOOKUP(A108,'1 колонка'!$A$3:$E$800,5,FALSE)</f>
        <v>70</v>
      </c>
      <c r="G108" s="6" t="s">
        <v>1027</v>
      </c>
      <c r="H108" s="6" t="str">
        <f>VLOOKUP(G108,'1 колонка'!$A$3:$E$800,2,FALSE)</f>
        <v>Гель от ушибов "Арктика", 30 мл</v>
      </c>
      <c r="I108" s="6">
        <f>VLOOKUP(G108,'1 колонка'!$A$3:$E$800,3,FALSE)</f>
        <v>10</v>
      </c>
      <c r="J108" s="47">
        <f>VLOOKUP(G108,'1 колонка с ТК'!$A$3:$E$800,4,FALSE)</f>
        <v>8262</v>
      </c>
      <c r="K108" s="6">
        <f>VLOOKUP(G108,'1 колонка'!$A$3:$E$800,5,FALSE)</f>
        <v>7</v>
      </c>
    </row>
    <row r="109" spans="1:11" ht="12" customHeight="1">
      <c r="A109" s="6" t="s">
        <v>974</v>
      </c>
      <c r="B109" s="6" t="str">
        <f>VLOOKUP(A109,'1 колонка'!$A$3:$E$800,2,FALSE)</f>
        <v>Ментал Комфорт, коллоидная фитоформула, 237 мл</v>
      </c>
      <c r="C109" s="6">
        <f>VLOOKUP(A109,'1 колонка'!$A$3:$E$800,3,FALSE)</f>
        <v>6</v>
      </c>
      <c r="D109" s="47">
        <f>VLOOKUP(A109,'1 колонка с ТК'!$A$3:$E$800,4,FALSE)</f>
        <v>95675.99999999999</v>
      </c>
      <c r="E109" s="6">
        <f>VLOOKUP(A109,'1 колонка'!$A$3:$E$800,5,FALSE)</f>
        <v>70</v>
      </c>
      <c r="G109" s="6" t="s">
        <v>1028</v>
      </c>
      <c r="H109" s="6" t="str">
        <f>VLOOKUP(G109,'1 колонка'!$A$3:$E$800,2,FALSE)</f>
        <v>Гель рассасывающий "Мамавит", 50 мл</v>
      </c>
      <c r="I109" s="6">
        <f>VLOOKUP(G109,'1 колонка'!$A$3:$E$800,3,FALSE)</f>
        <v>7</v>
      </c>
      <c r="J109" s="47">
        <f>VLOOKUP(G109,'1 колонка с ТК'!$A$3:$E$800,4,FALSE)</f>
        <v>26112</v>
      </c>
      <c r="K109" s="6">
        <f>VLOOKUP(G109,'1 колонка'!$A$3:$E$800,5,FALSE)</f>
        <v>22</v>
      </c>
    </row>
    <row r="110" spans="1:11" ht="12" customHeight="1">
      <c r="A110" s="6" t="s">
        <v>975</v>
      </c>
      <c r="B110" s="6" t="str">
        <f>VLOOKUP(A110,'1 колонка'!$A$3:$E$800,2,FALSE)</f>
        <v>Остео Комплекс, коллоидная фитоформула, 237 мл</v>
      </c>
      <c r="C110" s="6">
        <f>VLOOKUP(A110,'1 колонка'!$A$3:$E$800,3,FALSE)</f>
        <v>6</v>
      </c>
      <c r="D110" s="47">
        <f>VLOOKUP(A110,'1 колонка с ТК'!$A$3:$E$800,4,FALSE)</f>
        <v>95675.99999999999</v>
      </c>
      <c r="E110" s="6">
        <f>VLOOKUP(A110,'1 колонка'!$A$3:$E$800,5,FALSE)</f>
        <v>70</v>
      </c>
      <c r="G110" s="6" t="s">
        <v>1029</v>
      </c>
      <c r="H110" s="6" t="str">
        <f>VLOOKUP(G110,'1 колонка'!$A$3:$E$800,2,FALSE)</f>
        <v>Концентрат березовый для ног "Бетулан", кашицеобразный продукт, 40 г</v>
      </c>
      <c r="I110" s="6">
        <f>VLOOKUP(G110,'1 колонка'!$A$3:$E$800,3,FALSE)</f>
        <v>20</v>
      </c>
      <c r="J110" s="47">
        <f>VLOOKUP(G110,'1 колонка с ТК'!$A$3:$E$800,4,FALSE)</f>
        <v>3467.9999999999995</v>
      </c>
      <c r="K110" s="6">
        <f>VLOOKUP(G110,'1 колонка'!$A$3:$E$800,5,FALSE)</f>
        <v>3</v>
      </c>
    </row>
    <row r="111" spans="1:11" ht="12" customHeight="1">
      <c r="A111" s="6" t="s">
        <v>976</v>
      </c>
      <c r="B111" s="6" t="str">
        <f>VLOOKUP(A111,'1 колонка'!$A$3:$E$800,2,FALSE)</f>
        <v>Фимейл Эктив Комплекс, коллоидная фитоформула, 237 мл</v>
      </c>
      <c r="C111" s="6">
        <f>VLOOKUP(A111,'1 колонка'!$A$3:$E$800,3,FALSE)</f>
        <v>6</v>
      </c>
      <c r="D111" s="47">
        <f>VLOOKUP(A111,'1 колонка с ТК'!$A$3:$E$800,4,FALSE)</f>
        <v>95675.99999999999</v>
      </c>
      <c r="E111" s="6">
        <f>VLOOKUP(A111,'1 колонка'!$A$3:$E$800,5,FALSE)</f>
        <v>70</v>
      </c>
      <c r="G111" s="6" t="s">
        <v>1030</v>
      </c>
      <c r="H111" s="6" t="str">
        <f>VLOOKUP(G111,'1 колонка'!$A$3:$E$800,2,FALSE)</f>
        <v>Концентрат на основе молочной сыворотки, жидкость, 150 мл</v>
      </c>
      <c r="I111" s="6">
        <f>VLOOKUP(G111,'1 колонка'!$A$3:$E$800,3,FALSE)</f>
        <v>8</v>
      </c>
      <c r="J111" s="47">
        <f>VLOOKUP(G111,'1 колонка с ТК'!$A$3:$E$800,4,FALSE)</f>
        <v>12137.999999999998</v>
      </c>
      <c r="K111" s="6">
        <f>VLOOKUP(G111,'1 колонка'!$A$3:$E$800,5,FALSE)</f>
        <v>10</v>
      </c>
    </row>
    <row r="112" spans="1:11" ht="12" customHeight="1">
      <c r="A112" s="6" t="s">
        <v>977</v>
      </c>
      <c r="B112" s="6" t="str">
        <f>VLOOKUP(A112,'1 колонка'!$A$3:$E$800,2,FALSE)</f>
        <v>Шугар Бэланс, коллоидная фитоформула, 237 мл</v>
      </c>
      <c r="C112" s="6">
        <f>VLOOKUP(A112,'1 колонка'!$A$3:$E$800,3,FALSE)</f>
        <v>6</v>
      </c>
      <c r="D112" s="47">
        <f>VLOOKUP(A112,'1 колонка с ТК'!$A$3:$E$800,4,FALSE)</f>
        <v>95675.99999999999</v>
      </c>
      <c r="E112" s="6">
        <f>VLOOKUP(A112,'1 колонка'!$A$3:$E$800,5,FALSE)</f>
        <v>70</v>
      </c>
      <c r="G112" s="6" t="s">
        <v>1032</v>
      </c>
      <c r="H112" s="6" t="str">
        <f>VLOOKUP(G112,'1 колонка'!$A$3:$E$800,2,FALSE)</f>
        <v>Концентрат с экстрактом корня лопуха, жидкость, 150 мл</v>
      </c>
      <c r="I112" s="6">
        <f>VLOOKUP(G112,'1 колонка'!$A$3:$E$800,3,FALSE)</f>
        <v>8</v>
      </c>
      <c r="J112" s="47">
        <f>VLOOKUP(G112,'1 колонка с ТК'!$A$3:$E$800,4,FALSE)</f>
        <v>10608</v>
      </c>
      <c r="K112" s="6">
        <f>VLOOKUP(G112,'1 колонка'!$A$3:$E$800,5,FALSE)</f>
        <v>9</v>
      </c>
    </row>
    <row r="113" spans="1:11" ht="12" customHeight="1">
      <c r="A113" s="42"/>
      <c r="B113" s="38" t="s">
        <v>271</v>
      </c>
      <c r="C113" s="15"/>
      <c r="D113" s="48"/>
      <c r="E113" s="16"/>
      <c r="G113" s="6" t="s">
        <v>1034</v>
      </c>
      <c r="H113" s="6" t="str">
        <f>VLOOKUP(G113,'1 колонка'!$A$3:$E$800,2,FALSE)</f>
        <v>Концентрат с экстрактом листа крапивы, жидкость, 150 мл</v>
      </c>
      <c r="I113" s="6">
        <f>VLOOKUP(G113,'1 колонка'!$A$3:$E$800,3,FALSE)</f>
        <v>8</v>
      </c>
      <c r="J113" s="47">
        <f>VLOOKUP(G113,'1 колонка с ТК'!$A$3:$E$800,4,FALSE)</f>
        <v>12137.999999999998</v>
      </c>
      <c r="K113" s="6">
        <f>VLOOKUP(G113,'1 колонка'!$A$3:$E$800,5,FALSE)</f>
        <v>10</v>
      </c>
    </row>
    <row r="114" spans="1:11" ht="12" customHeight="1">
      <c r="A114" s="6" t="s">
        <v>978</v>
      </c>
      <c r="B114" s="6" t="str">
        <f>VLOOKUP(A114,'1 колонка'!$A$3:$E$800,2,FALSE)</f>
        <v>ЭМ-Курунга, таблетки, 10 шт</v>
      </c>
      <c r="C114" s="6">
        <f>VLOOKUP(A114,'1 колонка'!$A$3:$E$800,3,FALSE)</f>
        <v>32</v>
      </c>
      <c r="D114" s="47">
        <f>VLOOKUP(A114,'1 колонка с ТК'!$A$3:$E$800,4,FALSE)</f>
        <v>8058</v>
      </c>
      <c r="E114" s="6">
        <f>VLOOKUP(A114,'1 колонка'!$A$3:$E$800,5,FALSE)</f>
        <v>6</v>
      </c>
      <c r="G114" s="6" t="s">
        <v>296</v>
      </c>
      <c r="H114" s="6" t="str">
        <f>VLOOKUP(G114,'1 колонка'!$A$3:$E$800,2,FALSE)</f>
        <v>Крем "Ширлайн", 50 мл</v>
      </c>
      <c r="I114" s="6">
        <f>VLOOKUP(G114,'1 колонка'!$A$3:$E$800,3,FALSE)</f>
        <v>14</v>
      </c>
      <c r="J114" s="47">
        <f>VLOOKUP(G114,'1 колонка с ТК'!$A$3:$E$800,4,FALSE)</f>
        <v>9690</v>
      </c>
      <c r="K114" s="6">
        <f>VLOOKUP(G114,'1 колонка'!$A$3:$E$800,5,FALSE)</f>
        <v>8</v>
      </c>
    </row>
    <row r="115" spans="1:11" ht="12" customHeight="1">
      <c r="A115" s="6" t="s">
        <v>980</v>
      </c>
      <c r="B115" s="6" t="str">
        <f>VLOOKUP(A115,'1 колонка'!$A$3:$E$800,2,FALSE)</f>
        <v>ЭМ-Курунга, таблетки, 40 шт</v>
      </c>
      <c r="C115" s="6">
        <f>VLOOKUP(A115,'1 колонка'!$A$3:$E$800,3,FALSE)</f>
        <v>18</v>
      </c>
      <c r="D115" s="47">
        <f>VLOOKUP(A115,'1 колонка с ТК'!$A$3:$E$800,4,FALSE)</f>
        <v>29783.999999999996</v>
      </c>
      <c r="E115" s="6">
        <f>VLOOKUP(A115,'1 колонка'!$A$3:$E$800,5,FALSE)</f>
        <v>22</v>
      </c>
      <c r="G115" s="6" t="s">
        <v>1036</v>
      </c>
      <c r="H115" s="6" t="str">
        <f>VLOOKUP(G115,'1 колонка'!$A$3:$E$800,2,FALSE)</f>
        <v>Крем антиаллергический "Солхинол", 30 мл</v>
      </c>
      <c r="I115" s="6">
        <f>VLOOKUP(G115,'1 колонка'!$A$3:$E$800,3,FALSE)</f>
        <v>10</v>
      </c>
      <c r="J115" s="47">
        <f>VLOOKUP(G115,'1 колонка с ТК'!$A$3:$E$800,4,FALSE)</f>
        <v>8262</v>
      </c>
      <c r="K115" s="6">
        <f>VLOOKUP(G115,'1 колонка'!$A$3:$E$800,5,FALSE)</f>
        <v>7</v>
      </c>
    </row>
    <row r="116" spans="1:11" ht="12" customHeight="1">
      <c r="A116" s="42"/>
      <c r="B116" s="38" t="s">
        <v>982</v>
      </c>
      <c r="C116" s="15"/>
      <c r="D116" s="48"/>
      <c r="E116" s="16"/>
      <c r="G116" s="6" t="s">
        <v>1037</v>
      </c>
      <c r="H116" s="6" t="str">
        <f>VLOOKUP(G116,'1 колонка'!$A$3:$E$800,2,FALSE)</f>
        <v>Крем антиварикозный "Венорм", 50 мл</v>
      </c>
      <c r="I116" s="6">
        <f>VLOOKUP(G116,'1 колонка'!$A$3:$E$800,3,FALSE)</f>
        <v>14</v>
      </c>
      <c r="J116" s="47">
        <f>VLOOKUP(G116,'1 колонка с ТК'!$A$3:$E$800,4,FALSE)</f>
        <v>11730</v>
      </c>
      <c r="K116" s="6">
        <f>VLOOKUP(G116,'1 колонка'!$A$3:$E$800,5,FALSE)</f>
        <v>10</v>
      </c>
    </row>
    <row r="117" spans="1:11" ht="12" customHeight="1">
      <c r="A117" s="6" t="s">
        <v>983</v>
      </c>
      <c r="B117" s="6" t="str">
        <f>VLOOKUP(A117,'1 колонка'!$A$3:$E$800,2,FALSE)</f>
        <v>Лесмин, таблетки, 80 шт</v>
      </c>
      <c r="C117" s="6">
        <f>VLOOKUP(A117,'1 колонка'!$A$3:$E$800,3,FALSE)</f>
        <v>5</v>
      </c>
      <c r="D117" s="47">
        <f>VLOOKUP(A117,'1 колонка с ТК'!$A$3:$E$800,4,FALSE)</f>
        <v>35190</v>
      </c>
      <c r="E117" s="6">
        <f>VLOOKUP(A117,'1 колонка'!$A$3:$E$800,5,FALSE)</f>
        <v>26</v>
      </c>
      <c r="G117" s="6" t="s">
        <v>1038</v>
      </c>
      <c r="H117" s="6" t="str">
        <f>VLOOKUP(G117,'1 колонка'!$A$3:$E$800,2,FALSE)</f>
        <v>Крем антигрибковый "Микодонт", 30 мл</v>
      </c>
      <c r="I117" s="6">
        <f>VLOOKUP(G117,'1 колонка'!$A$3:$E$800,3,FALSE)</f>
        <v>10</v>
      </c>
      <c r="J117" s="47">
        <f>VLOOKUP(G117,'1 колонка с ТК'!$A$3:$E$800,4,FALSE)</f>
        <v>8262</v>
      </c>
      <c r="K117" s="6">
        <f>VLOOKUP(G117,'1 колонка'!$A$3:$E$800,5,FALSE)</f>
        <v>7</v>
      </c>
    </row>
    <row r="118" spans="1:11" ht="12" customHeight="1">
      <c r="A118" s="6" t="s">
        <v>985</v>
      </c>
      <c r="B118" s="6" t="str">
        <f>VLOOKUP(A118,'1 колонка'!$A$3:$E$800,2,FALSE)</f>
        <v>Фитолон-Кламин, таблетки, 80 шт</v>
      </c>
      <c r="C118" s="6">
        <f>VLOOKUP(A118,'1 колонка'!$A$3:$E$800,3,FALSE)</f>
        <v>5</v>
      </c>
      <c r="D118" s="47">
        <f>VLOOKUP(A118,'1 колонка с ТК'!$A$3:$E$800,4,FALSE)</f>
        <v>32538</v>
      </c>
      <c r="E118" s="6">
        <f>VLOOKUP(A118,'1 колонка'!$A$3:$E$800,5,FALSE)</f>
        <v>24</v>
      </c>
      <c r="G118" s="6" t="s">
        <v>1039</v>
      </c>
      <c r="H118" s="6" t="str">
        <f>VLOOKUP(G118,'1 колонка'!$A$3:$E$800,2,FALSE)</f>
        <v>Крем антипсориазный "Пикладол", 30 мл</v>
      </c>
      <c r="I118" s="6">
        <f>VLOOKUP(G118,'1 колонка'!$A$3:$E$800,3,FALSE)</f>
        <v>10</v>
      </c>
      <c r="J118" s="47">
        <f>VLOOKUP(G118,'1 колонка с ТК'!$A$3:$E$800,4,FALSE)</f>
        <v>8262</v>
      </c>
      <c r="K118" s="6">
        <f>VLOOKUP(G118,'1 колонка'!$A$3:$E$800,5,FALSE)</f>
        <v>7</v>
      </c>
    </row>
    <row r="119" spans="1:11" ht="12" customHeight="1">
      <c r="A119" s="42"/>
      <c r="B119" s="30" t="s">
        <v>987</v>
      </c>
      <c r="C119" s="4"/>
      <c r="D119" s="45"/>
      <c r="E119" s="5"/>
      <c r="G119" s="6" t="s">
        <v>1040</v>
      </c>
      <c r="H119" s="6" t="str">
        <f>VLOOKUP(G119,'1 колонка'!$A$3:$E$800,2,FALSE)</f>
        <v>Крем массажный "Мумие", 50 мл</v>
      </c>
      <c r="I119" s="6">
        <f>VLOOKUP(G119,'1 колонка'!$A$3:$E$800,3,FALSE)</f>
        <v>14</v>
      </c>
      <c r="J119" s="47">
        <f>VLOOKUP(G119,'1 колонка с ТК'!$A$3:$E$800,4,FALSE)</f>
        <v>13157.999999999998</v>
      </c>
      <c r="K119" s="6">
        <f>VLOOKUP(G119,'1 колонка'!$A$3:$E$800,5,FALSE)</f>
        <v>11</v>
      </c>
    </row>
    <row r="120" spans="1:11" ht="12" customHeight="1">
      <c r="A120" s="43"/>
      <c r="B120" s="39" t="s">
        <v>688</v>
      </c>
      <c r="C120" s="18"/>
      <c r="D120" s="50"/>
      <c r="E120" s="19"/>
      <c r="G120" s="6" t="s">
        <v>1041</v>
      </c>
      <c r="H120" s="6" t="str">
        <f>VLOOKUP(G120,'1 колонка'!$A$3:$E$800,2,FALSE)</f>
        <v>Крем массажный противовоспалительный "Эсобел", 50 г</v>
      </c>
      <c r="I120" s="6">
        <f>VLOOKUP(G120,'1 колонка'!$A$3:$E$800,3,FALSE)</f>
        <v>14</v>
      </c>
      <c r="J120" s="47">
        <f>VLOOKUP(G120,'1 колонка с ТК'!$A$3:$E$800,4,FALSE)</f>
        <v>11730</v>
      </c>
      <c r="K120" s="6">
        <f>VLOOKUP(G120,'1 колонка'!$A$3:$E$800,5,FALSE)</f>
        <v>10</v>
      </c>
    </row>
    <row r="121" spans="1:11" ht="12" customHeight="1">
      <c r="A121" s="6" t="s">
        <v>994</v>
      </c>
      <c r="B121" s="6" t="str">
        <f>VLOOKUP(A121,'1 колонка'!$A$3:$E$800,2,FALSE)</f>
        <v>Гель-скраб "Кия" с экстрактом алоэ, 200 г</v>
      </c>
      <c r="C121" s="6">
        <f>VLOOKUP(A121,'1 колонка'!$A$3:$E$800,3,FALSE)</f>
        <v>20</v>
      </c>
      <c r="D121" s="47">
        <f>VLOOKUP(A121,'1 колонка с ТК'!$A$3:$E$800,4,FALSE)</f>
        <v>13974</v>
      </c>
      <c r="E121" s="6">
        <f>VLOOKUP(A121,'1 колонка'!$A$3:$E$800,5,FALSE)</f>
        <v>10</v>
      </c>
      <c r="G121" s="6" t="s">
        <v>1042</v>
      </c>
      <c r="H121" s="6" t="str">
        <f>VLOOKUP(G121,'1 колонка'!$A$3:$E$800,2,FALSE)</f>
        <v>Крем массажный с экстрактом сабельника "Эсобел", 50 мл</v>
      </c>
      <c r="I121" s="6">
        <f>VLOOKUP(G121,'1 колонка'!$A$3:$E$800,3,FALSE)</f>
        <v>14</v>
      </c>
      <c r="J121" s="47">
        <f>VLOOKUP(G121,'1 колонка с ТК'!$A$3:$E$800,4,FALSE)</f>
        <v>13157.999999999998</v>
      </c>
      <c r="K121" s="6">
        <f>VLOOKUP(G121,'1 колонка'!$A$3:$E$800,5,FALSE)</f>
        <v>11</v>
      </c>
    </row>
    <row r="122" spans="1:11" ht="12" customHeight="1">
      <c r="A122" s="6" t="s">
        <v>988</v>
      </c>
      <c r="B122" s="6" t="str">
        <f>VLOOKUP(A122,'1 колонка'!$A$3:$E$800,2,FALSE)</f>
        <v>Гель-скраб "Кия" с экстрактом алоэ, 8х15 г</v>
      </c>
      <c r="C122" s="6">
        <f>VLOOKUP(A122,'1 колонка'!$A$3:$E$800,3,FALSE)</f>
        <v>10</v>
      </c>
      <c r="D122" s="47">
        <f>VLOOKUP(A122,'1 колонка с ТК'!$A$3:$E$800,4,FALSE)</f>
        <v>13157.999999999998</v>
      </c>
      <c r="E122" s="6">
        <f>VLOOKUP(A122,'1 колонка'!$A$3:$E$800,5,FALSE)</f>
        <v>8</v>
      </c>
      <c r="G122" s="6" t="s">
        <v>1043</v>
      </c>
      <c r="H122" s="6" t="str">
        <f>VLOOKUP(G122,'1 колонка'!$A$3:$E$800,2,FALSE)</f>
        <v>Крем противовоспалительный "Флорента", 30 мл</v>
      </c>
      <c r="I122" s="6">
        <f>VLOOKUP(G122,'1 колонка'!$A$3:$E$800,3,FALSE)</f>
        <v>10</v>
      </c>
      <c r="J122" s="47">
        <f>VLOOKUP(G122,'1 колонка с ТК'!$A$3:$E$800,4,FALSE)</f>
        <v>8262</v>
      </c>
      <c r="K122" s="6">
        <f>VLOOKUP(G122,'1 колонка'!$A$3:$E$800,5,FALSE)</f>
        <v>7</v>
      </c>
    </row>
    <row r="123" spans="1:11" ht="12" customHeight="1">
      <c r="A123" s="6" t="s">
        <v>995</v>
      </c>
      <c r="B123" s="6" t="str">
        <f>VLOOKUP(A123,'1 колонка'!$A$3:$E$800,2,FALSE)</f>
        <v>Гель-скраб "Кия" с экстрактом ромашки, 200 г</v>
      </c>
      <c r="C123" s="6">
        <f>VLOOKUP(A123,'1 колонка'!$A$3:$E$800,3,FALSE)</f>
        <v>20</v>
      </c>
      <c r="D123" s="47">
        <f>VLOOKUP(A123,'1 колонка с ТК'!$A$3:$E$800,4,FALSE)</f>
        <v>13974</v>
      </c>
      <c r="E123" s="6">
        <f>VLOOKUP(A123,'1 колонка'!$A$3:$E$800,5,FALSE)</f>
        <v>10</v>
      </c>
      <c r="G123" s="6" t="s">
        <v>1044</v>
      </c>
      <c r="H123" s="6" t="str">
        <f>VLOOKUP(G123,'1 колонка'!$A$3:$E$800,2,FALSE)</f>
        <v>Крем с экстрактом каллизии душистой "Эсобел", 50 мл</v>
      </c>
      <c r="I123" s="6">
        <f>VLOOKUP(G123,'1 колонка'!$A$3:$E$800,3,FALSE)</f>
        <v>14</v>
      </c>
      <c r="J123" s="47">
        <f>VLOOKUP(G123,'1 колонка с ТК'!$A$3:$E$800,4,FALSE)</f>
        <v>13157.999999999998</v>
      </c>
      <c r="K123" s="6">
        <f>VLOOKUP(G123,'1 колонка'!$A$3:$E$800,5,FALSE)</f>
        <v>11</v>
      </c>
    </row>
    <row r="124" spans="1:11" ht="12" customHeight="1">
      <c r="A124" s="6" t="s">
        <v>990</v>
      </c>
      <c r="B124" s="6" t="str">
        <f>VLOOKUP(A124,'1 колонка'!$A$3:$E$800,2,FALSE)</f>
        <v>Гель-скраб "Кия" с экстрактом ромашки, 8х15 г</v>
      </c>
      <c r="C124" s="6">
        <f>VLOOKUP(A124,'1 колонка'!$A$3:$E$800,3,FALSE)</f>
        <v>10</v>
      </c>
      <c r="D124" s="47">
        <f>VLOOKUP(A124,'1 колонка с ТК'!$A$3:$E$800,4,FALSE)</f>
        <v>13157.999999999998</v>
      </c>
      <c r="E124" s="6">
        <f>VLOOKUP(A124,'1 колонка'!$A$3:$E$800,5,FALSE)</f>
        <v>8</v>
      </c>
      <c r="G124" s="6" t="s">
        <v>1045</v>
      </c>
      <c r="H124" s="6" t="str">
        <f>VLOOKUP(G124,'1 колонка'!$A$3:$E$800,2,FALSE)</f>
        <v>Крем-репеллент, "Барьер", 30 мл</v>
      </c>
      <c r="I124" s="6">
        <f>VLOOKUP(G124,'1 колонка'!$A$3:$E$800,3,FALSE)</f>
        <v>10</v>
      </c>
      <c r="J124" s="47">
        <f>VLOOKUP(G124,'1 колонка с ТК'!$A$3:$E$800,4,FALSE)</f>
        <v>6120</v>
      </c>
      <c r="K124" s="6">
        <f>VLOOKUP(G124,'1 колонка'!$A$3:$E$800,5,FALSE)</f>
        <v>5</v>
      </c>
    </row>
    <row r="125" spans="1:11" ht="12" customHeight="1">
      <c r="A125" s="6" t="s">
        <v>996</v>
      </c>
      <c r="B125" s="6" t="str">
        <f>VLOOKUP(A125,'1 колонка'!$A$3:$E$800,2,FALSE)</f>
        <v>Гель-скраб "Кия" с экстрактом череды, 200 г</v>
      </c>
      <c r="C125" s="6">
        <f>VLOOKUP(A125,'1 колонка'!$A$3:$E$800,3,FALSE)</f>
        <v>20</v>
      </c>
      <c r="D125" s="47">
        <f>VLOOKUP(A125,'1 колонка с ТК'!$A$3:$E$800,4,FALSE)</f>
        <v>13974</v>
      </c>
      <c r="E125" s="6">
        <f>VLOOKUP(A125,'1 колонка'!$A$3:$E$800,5,FALSE)</f>
        <v>10</v>
      </c>
      <c r="G125" s="6" t="s">
        <v>1046</v>
      </c>
      <c r="H125" s="6" t="str">
        <f>VLOOKUP(G125,'1 колонка'!$A$3:$E$800,2,FALSE)</f>
        <v>Маска восстанавливающая и питательная, 75 мл</v>
      </c>
      <c r="I125" s="6">
        <f>VLOOKUP(G125,'1 колонка'!$A$3:$E$800,3,FALSE)</f>
        <v>14</v>
      </c>
      <c r="J125" s="47">
        <f>VLOOKUP(G125,'1 колонка с ТК'!$A$3:$E$800,4,FALSE)</f>
        <v>8364</v>
      </c>
      <c r="K125" s="6">
        <f>VLOOKUP(G125,'1 колонка'!$A$3:$E$800,5,FALSE)</f>
        <v>7</v>
      </c>
    </row>
    <row r="126" spans="1:11" ht="12" customHeight="1">
      <c r="A126" s="6" t="s">
        <v>992</v>
      </c>
      <c r="B126" s="6" t="str">
        <f>VLOOKUP(A126,'1 колонка'!$A$3:$E$800,2,FALSE)</f>
        <v>Гель-скраб "Кия" с экстрактом череды, 8х15 г</v>
      </c>
      <c r="C126" s="6">
        <f>VLOOKUP(A126,'1 колонка'!$A$3:$E$800,3,FALSE)</f>
        <v>10</v>
      </c>
      <c r="D126" s="47">
        <f>VLOOKUP(A126,'1 колонка с ТК'!$A$3:$E$800,4,FALSE)</f>
        <v>13157.999999999998</v>
      </c>
      <c r="E126" s="6">
        <f>VLOOKUP(A126,'1 колонка'!$A$3:$E$800,5,FALSE)</f>
        <v>8</v>
      </c>
      <c r="G126" s="6" t="s">
        <v>1048</v>
      </c>
      <c r="H126" s="6" t="str">
        <f>VLOOKUP(G126,'1 колонка'!$A$3:$E$800,2,FALSE)</f>
        <v>Маска для быстрого восстановления кожи, 75 мл</v>
      </c>
      <c r="I126" s="6">
        <f>VLOOKUP(G126,'1 колонка'!$A$3:$E$800,3,FALSE)</f>
        <v>14</v>
      </c>
      <c r="J126" s="47">
        <f>VLOOKUP(G126,'1 колонка с ТК'!$A$3:$E$800,4,FALSE)</f>
        <v>8364</v>
      </c>
      <c r="K126" s="6">
        <f>VLOOKUP(G126,'1 колонка'!$A$3:$E$800,5,FALSE)</f>
        <v>7</v>
      </c>
    </row>
    <row r="127" spans="1:11" ht="12" customHeight="1">
      <c r="A127" s="6" t="s">
        <v>997</v>
      </c>
      <c r="B127" s="6" t="str">
        <f>VLOOKUP(A127,'1 колонка'!$A$3:$E$800,2,FALSE)</f>
        <v>Косметическая линия КИЯ "Маска-лифтинг", 8х15 г</v>
      </c>
      <c r="C127" s="6">
        <f>VLOOKUP(A127,'1 колонка'!$A$3:$E$800,3,FALSE)</f>
        <v>10</v>
      </c>
      <c r="D127" s="47">
        <f>VLOOKUP(A127,'1 колонка с ТК'!$A$3:$E$800,4,FALSE)</f>
        <v>9180</v>
      </c>
      <c r="E127" s="6">
        <f>VLOOKUP(A127,'1 колонка'!$A$3:$E$800,5,FALSE)</f>
        <v>7</v>
      </c>
      <c r="G127" s="6" t="s">
        <v>1050</v>
      </c>
      <c r="H127" s="6" t="str">
        <f>VLOOKUP(G127,'1 колонка'!$A$3:$E$800,2,FALSE)</f>
        <v>Маска на основе молочной сыворотки, 150 мл</v>
      </c>
      <c r="I127" s="6">
        <f>VLOOKUP(G127,'1 колонка'!$A$3:$E$800,3,FALSE)</f>
        <v>8</v>
      </c>
      <c r="J127" s="47">
        <f>VLOOKUP(G127,'1 колонка с ТК'!$A$3:$E$800,4,FALSE)</f>
        <v>14076</v>
      </c>
      <c r="K127" s="6">
        <f>VLOOKUP(G127,'1 колонка'!$A$3:$E$800,5,FALSE)</f>
        <v>12</v>
      </c>
    </row>
    <row r="128" spans="1:11" ht="12" customHeight="1">
      <c r="A128" s="6" t="s">
        <v>999</v>
      </c>
      <c r="B128" s="6" t="str">
        <f>VLOOKUP(A128,'1 колонка'!$A$3:$E$800,2,FALSE)</f>
        <v>Косметическая линия КИЯ "Маска-пилинг", 8х15 г</v>
      </c>
      <c r="C128" s="6">
        <f>VLOOKUP(A128,'1 колонка'!$A$3:$E$800,3,FALSE)</f>
        <v>10</v>
      </c>
      <c r="D128" s="47">
        <f>VLOOKUP(A128,'1 колонка с ТК'!$A$3:$E$800,4,FALSE)</f>
        <v>9791.999999999998</v>
      </c>
      <c r="E128" s="6">
        <f>VLOOKUP(A128,'1 колонка'!$A$3:$E$800,5,FALSE)</f>
        <v>7</v>
      </c>
      <c r="G128" s="6" t="s">
        <v>1052</v>
      </c>
      <c r="H128" s="6" t="str">
        <f>VLOOKUP(G128,'1 колонка'!$A$3:$E$800,2,FALSE)</f>
        <v>Маска очищающая и увлажняющая, 75 мл</v>
      </c>
      <c r="I128" s="6">
        <f>VLOOKUP(G128,'1 колонка'!$A$3:$E$800,3,FALSE)</f>
        <v>14</v>
      </c>
      <c r="J128" s="47">
        <f>VLOOKUP(G128,'1 колонка с ТК'!$A$3:$E$800,4,FALSE)</f>
        <v>8364</v>
      </c>
      <c r="K128" s="6">
        <f>VLOOKUP(G128,'1 колонка'!$A$3:$E$800,5,FALSE)</f>
        <v>7</v>
      </c>
    </row>
    <row r="129" spans="1:11" ht="12" customHeight="1">
      <c r="A129" s="6" t="s">
        <v>1007</v>
      </c>
      <c r="B129" s="6" t="str">
        <f>VLOOKUP(A129,'1 колонка'!$A$3:$E$800,2,FALSE)</f>
        <v>Косметическая маска "Клеопатра", 200 г</v>
      </c>
      <c r="C129" s="6">
        <f>VLOOKUP(A129,'1 колонка'!$A$3:$E$800,3,FALSE)</f>
        <v>20</v>
      </c>
      <c r="D129" s="47">
        <f>VLOOKUP(A129,'1 колонка с ТК'!$A$3:$E$800,4,FALSE)</f>
        <v>12240</v>
      </c>
      <c r="E129" s="6">
        <f>VLOOKUP(A129,'1 колонка'!$A$3:$E$800,5,FALSE)</f>
        <v>9</v>
      </c>
      <c r="G129" s="6" t="s">
        <v>1054</v>
      </c>
      <c r="H129" s="6" t="str">
        <f>VLOOKUP(G129,'1 колонка'!$A$3:$E$800,2,FALSE)</f>
        <v>Маска с экстрактом корня лопуха, 150 мл</v>
      </c>
      <c r="I129" s="6">
        <f>VLOOKUP(G129,'1 колонка'!$A$3:$E$800,3,FALSE)</f>
        <v>8</v>
      </c>
      <c r="J129" s="47">
        <f>VLOOKUP(G129,'1 колонка с ТК'!$A$3:$E$800,4,FALSE)</f>
        <v>10811.999999999998</v>
      </c>
      <c r="K129" s="6">
        <f>VLOOKUP(G129,'1 колонка'!$A$3:$E$800,5,FALSE)</f>
        <v>9</v>
      </c>
    </row>
    <row r="130" spans="1:11" ht="12" customHeight="1">
      <c r="A130" s="6" t="s">
        <v>1001</v>
      </c>
      <c r="B130" s="6" t="str">
        <f>VLOOKUP(A130,'1 колонка'!$A$3:$E$800,2,FALSE)</f>
        <v>Косметическая маска "Клеопатра", 8х15г</v>
      </c>
      <c r="C130" s="6">
        <f>VLOOKUP(A130,'1 колонка'!$A$3:$E$800,3,FALSE)</f>
        <v>10</v>
      </c>
      <c r="D130" s="47">
        <f>VLOOKUP(A130,'1 колонка с ТК'!$A$3:$E$800,4,FALSE)</f>
        <v>13157.999999999998</v>
      </c>
      <c r="E130" s="6">
        <f>VLOOKUP(A130,'1 колонка'!$A$3:$E$800,5,FALSE)</f>
        <v>8</v>
      </c>
      <c r="G130" s="6" t="s">
        <v>1056</v>
      </c>
      <c r="H130" s="6" t="str">
        <f>VLOOKUP(G130,'1 колонка'!$A$3:$E$800,2,FALSE)</f>
        <v>Маска с экстрактом крапивы, 150 мл</v>
      </c>
      <c r="I130" s="6">
        <f>VLOOKUP(G130,'1 колонка'!$A$3:$E$800,3,FALSE)</f>
        <v>8</v>
      </c>
      <c r="J130" s="47">
        <f>VLOOKUP(G130,'1 колонка с ТК'!$A$3:$E$800,4,FALSE)</f>
        <v>13566</v>
      </c>
      <c r="K130" s="6">
        <f>VLOOKUP(G130,'1 колонка'!$A$3:$E$800,5,FALSE)</f>
        <v>11</v>
      </c>
    </row>
    <row r="131" spans="1:11" ht="12" customHeight="1">
      <c r="A131" s="6" t="s">
        <v>1008</v>
      </c>
      <c r="B131" s="6" t="str">
        <f>VLOOKUP(A131,'1 колонка'!$A$3:$E$800,2,FALSE)</f>
        <v>Косметическая маска "Минеральная", 200 г</v>
      </c>
      <c r="C131" s="6">
        <f>VLOOKUP(A131,'1 колонка'!$A$3:$E$800,3,FALSE)</f>
        <v>20</v>
      </c>
      <c r="D131" s="47">
        <f>VLOOKUP(A131,'1 колонка с ТК'!$A$3:$E$800,4,FALSE)</f>
        <v>9791.999999999998</v>
      </c>
      <c r="E131" s="6">
        <f>VLOOKUP(A131,'1 колонка'!$A$3:$E$800,5,FALSE)</f>
        <v>7</v>
      </c>
      <c r="G131" s="6" t="s">
        <v>1058</v>
      </c>
      <c r="H131" s="6" t="str">
        <f>VLOOKUP(G131,'1 колонка'!$A$3:$E$800,2,FALSE)</f>
        <v>Салфетки лечебно-профилактические "Эсобел", 20 шт</v>
      </c>
      <c r="I131" s="6">
        <f>VLOOKUP(G131,'1 колонка'!$A$3:$E$800,3,FALSE)</f>
        <v>20</v>
      </c>
      <c r="J131" s="47">
        <f>VLOOKUP(G131,'1 колонка с ТК'!$A$3:$E$800,4,FALSE)</f>
        <v>4895.999999999999</v>
      </c>
      <c r="K131" s="6">
        <f>VLOOKUP(G131,'1 колонка'!$A$3:$E$800,5,FALSE)</f>
        <v>4</v>
      </c>
    </row>
    <row r="132" spans="1:11" ht="12" customHeight="1">
      <c r="A132" s="6" t="s">
        <v>1003</v>
      </c>
      <c r="B132" s="6" t="str">
        <f>VLOOKUP(A132,'1 колонка'!$A$3:$E$800,2,FALSE)</f>
        <v>Косметическая маска "Минеральная", 8х15г</v>
      </c>
      <c r="C132" s="6">
        <f>VLOOKUP(A132,'1 колонка'!$A$3:$E$800,3,FALSE)</f>
        <v>10</v>
      </c>
      <c r="D132" s="47">
        <f>VLOOKUP(A132,'1 колонка с ТК'!$A$3:$E$800,4,FALSE)</f>
        <v>13157.999999999998</v>
      </c>
      <c r="E132" s="6">
        <f>VLOOKUP(A132,'1 колонка'!$A$3:$E$800,5,FALSE)</f>
        <v>8</v>
      </c>
      <c r="G132" s="6" t="s">
        <v>1059</v>
      </c>
      <c r="H132" s="6" t="str">
        <f>VLOOKUP(G132,'1 колонка'!$A$3:$E$800,2,FALSE)</f>
        <v>Экстракт лечебной грязи "Эсобел", гранулы, 50 г</v>
      </c>
      <c r="I132" s="6">
        <f>VLOOKUP(G132,'1 колонка'!$A$3:$E$800,3,FALSE)</f>
        <v>14</v>
      </c>
      <c r="J132" s="47">
        <f>VLOOKUP(G132,'1 колонка с ТК'!$A$3:$E$800,4,FALSE)</f>
        <v>4895.999999999999</v>
      </c>
      <c r="K132" s="6">
        <f>VLOOKUP(G132,'1 колонка'!$A$3:$E$800,5,FALSE)</f>
        <v>4</v>
      </c>
    </row>
    <row r="133" spans="1:11" ht="12" customHeight="1">
      <c r="A133" s="6" t="s">
        <v>1005</v>
      </c>
      <c r="B133" s="6" t="str">
        <f>VLOOKUP(A133,'1 колонка'!$A$3:$E$800,2,FALSE)</f>
        <v>Косметическая маска "Царица", 8х15 г</v>
      </c>
      <c r="C133" s="6">
        <f>VLOOKUP(A133,'1 колонка'!$A$3:$E$800,3,FALSE)</f>
        <v>10</v>
      </c>
      <c r="D133" s="47">
        <f>VLOOKUP(A133,'1 колонка с ТК'!$A$3:$E$800,4,FALSE)</f>
        <v>13157.999999999998</v>
      </c>
      <c r="E133" s="6">
        <f>VLOOKUP(A133,'1 колонка'!$A$3:$E$800,5,FALSE)</f>
        <v>8</v>
      </c>
      <c r="G133" s="6" t="s">
        <v>298</v>
      </c>
      <c r="H133" s="6" t="str">
        <f>VLOOKUP(G133,'1 колонка'!$A$3:$E$800,2,FALSE)</f>
        <v>Эплир, бальзам для проблемной кожи, 150 мл</v>
      </c>
      <c r="I133" s="6">
        <f>VLOOKUP(G133,'1 колонка'!$A$3:$E$800,3,FALSE)</f>
        <v>5</v>
      </c>
      <c r="J133" s="47">
        <f>VLOOKUP(G133,'1 колонка с ТК'!$A$3:$E$800,4,FALSE)</f>
        <v>15911.999999999998</v>
      </c>
      <c r="K133" s="6">
        <f>VLOOKUP(G133,'1 колонка'!$A$3:$E$800,5,FALSE)</f>
        <v>13</v>
      </c>
    </row>
    <row r="134" spans="1:11" ht="12.75">
      <c r="A134" s="7" t="s">
        <v>684</v>
      </c>
      <c r="B134" s="7" t="s">
        <v>685</v>
      </c>
      <c r="C134" s="21" t="s">
        <v>239</v>
      </c>
      <c r="D134" s="22" t="s">
        <v>350</v>
      </c>
      <c r="E134" s="22" t="s">
        <v>240</v>
      </c>
      <c r="F134" s="75"/>
      <c r="G134" s="7" t="s">
        <v>684</v>
      </c>
      <c r="H134" s="7" t="s">
        <v>685</v>
      </c>
      <c r="I134" s="21" t="s">
        <v>239</v>
      </c>
      <c r="J134" s="22" t="s">
        <v>350</v>
      </c>
      <c r="K134" s="22" t="s">
        <v>240</v>
      </c>
    </row>
    <row r="135" spans="1:11" ht="12" customHeight="1">
      <c r="A135" s="6" t="s">
        <v>300</v>
      </c>
      <c r="B135" s="6" t="str">
        <f>VLOOKUP(A135,'1 колонка'!$A$3:$E$800,2,FALSE)</f>
        <v>Эплир, бальзам тонизирующий, 150 мл</v>
      </c>
      <c r="C135" s="6">
        <f>VLOOKUP(A135,'1 колонка'!$A$3:$E$800,3,FALSE)</f>
        <v>5</v>
      </c>
      <c r="D135" s="47">
        <f>VLOOKUP(A135,'1 колонка с ТК'!$A$3:$E$800,4,FALSE)</f>
        <v>15911.999999999998</v>
      </c>
      <c r="E135" s="6">
        <f>VLOOKUP(A135,'1 колонка'!$A$3:$E$800,5,FALSE)</f>
        <v>13</v>
      </c>
      <c r="G135" s="6" t="s">
        <v>1110</v>
      </c>
      <c r="H135" s="6" t="str">
        <f>VLOOKUP(G135,'1 колонка'!$A$3:$E$800,2,FALSE)</f>
        <v>Аромаэмульсия "Мерцание звезд", "Скорпион", 12 мл</v>
      </c>
      <c r="I135" s="6">
        <f>VLOOKUP(G135,'1 колонка'!$A$3:$E$800,3,FALSE)</f>
        <v>6</v>
      </c>
      <c r="J135" s="49">
        <f>VLOOKUP(G135,'1 колонка с ТК'!$A$3:$E$800,4,FALSE)</f>
        <v>5304</v>
      </c>
      <c r="K135" s="36">
        <f>VLOOKUP(G135,'1 колонка'!$A$3:$E$800,5,FALSE)</f>
        <v>4</v>
      </c>
    </row>
    <row r="136" spans="1:11" ht="12" customHeight="1">
      <c r="A136" s="6" t="s">
        <v>302</v>
      </c>
      <c r="B136" s="6" t="str">
        <f>VLOOKUP(A136,'1 колонка'!$A$3:$E$800,2,FALSE)</f>
        <v>Эплир, бальзам успокаивающий, 150 мл</v>
      </c>
      <c r="C136" s="6">
        <f>VLOOKUP(A136,'1 колонка'!$A$3:$E$800,3,FALSE)</f>
        <v>5</v>
      </c>
      <c r="D136" s="47">
        <f>VLOOKUP(A136,'1 колонка с ТК'!$A$3:$E$800,4,FALSE)</f>
        <v>15911.999999999998</v>
      </c>
      <c r="E136" s="6">
        <f>VLOOKUP(A136,'1 колонка'!$A$3:$E$800,5,FALSE)</f>
        <v>13</v>
      </c>
      <c r="G136" s="6" t="s">
        <v>1111</v>
      </c>
      <c r="H136" s="6" t="str">
        <f>VLOOKUP(G136,'1 колонка'!$A$3:$E$800,2,FALSE)</f>
        <v>Аромаэмульсия "Мерцание звезд", "Совершенство", 12 мл</v>
      </c>
      <c r="I136" s="6">
        <f>VLOOKUP(G136,'1 колонка'!$A$3:$E$800,3,FALSE)</f>
        <v>6</v>
      </c>
      <c r="J136" s="49">
        <f>VLOOKUP(G136,'1 колонка с ТК'!$A$3:$E$800,4,FALSE)</f>
        <v>5304</v>
      </c>
      <c r="K136" s="36">
        <f>VLOOKUP(G136,'1 колонка'!$A$3:$E$800,5,FALSE)</f>
        <v>4</v>
      </c>
    </row>
    <row r="137" spans="1:11" ht="12" customHeight="1">
      <c r="A137" s="6" t="s">
        <v>1060</v>
      </c>
      <c r="B137" s="6" t="str">
        <f>VLOOKUP(A137,'1 колонка'!$A$3:$E$800,2,FALSE)</f>
        <v>Эплир, гель, 20 мл</v>
      </c>
      <c r="C137" s="6">
        <f>VLOOKUP(A137,'1 колонка'!$A$3:$E$800,3,FALSE)</f>
        <v>10</v>
      </c>
      <c r="D137" s="47">
        <f>VLOOKUP(A137,'1 колонка с ТК'!$A$3:$E$800,4,FALSE)</f>
        <v>8670</v>
      </c>
      <c r="E137" s="6">
        <f>VLOOKUP(A137,'1 колонка'!$A$3:$E$800,5,FALSE)</f>
        <v>7</v>
      </c>
      <c r="G137" s="6" t="s">
        <v>1112</v>
      </c>
      <c r="H137" s="6" t="str">
        <f>VLOOKUP(G137,'1 колонка'!$A$3:$E$800,2,FALSE)</f>
        <v>Аромаэмульсия "Мерцание звезд", "Стрелец", 12 мл</v>
      </c>
      <c r="I137" s="6">
        <f>VLOOKUP(G137,'1 колонка'!$A$3:$E$800,3,FALSE)</f>
        <v>6</v>
      </c>
      <c r="J137" s="49">
        <f>VLOOKUP(G137,'1 колонка с ТК'!$A$3:$E$800,4,FALSE)</f>
        <v>5304</v>
      </c>
      <c r="K137" s="36">
        <f>VLOOKUP(G137,'1 колонка'!$A$3:$E$800,5,FALSE)</f>
        <v>4</v>
      </c>
    </row>
    <row r="138" spans="1:11" ht="12" customHeight="1">
      <c r="A138" s="6" t="s">
        <v>1062</v>
      </c>
      <c r="B138" s="6" t="str">
        <f>VLOOKUP(A138,'1 колонка'!$A$3:$E$800,2,FALSE)</f>
        <v>Эплир, крем, 50 мл</v>
      </c>
      <c r="C138" s="6">
        <f>VLOOKUP(A138,'1 колонка'!$A$3:$E$800,3,FALSE)</f>
        <v>14</v>
      </c>
      <c r="D138" s="47">
        <f>VLOOKUP(A138,'1 колонка с ТК'!$A$3:$E$800,4,FALSE)</f>
        <v>16524</v>
      </c>
      <c r="E138" s="6">
        <f>VLOOKUP(A138,'1 колонка'!$A$3:$E$800,5,FALSE)</f>
        <v>14</v>
      </c>
      <c r="G138" s="6" t="s">
        <v>1113</v>
      </c>
      <c r="H138" s="6" t="str">
        <f>VLOOKUP(G138,'1 колонка'!$A$3:$E$800,2,FALSE)</f>
        <v>Аромаэмульсия "Мерцание звезд", "Телец", 12 мл</v>
      </c>
      <c r="I138" s="6">
        <f>VLOOKUP(G138,'1 колонка'!$A$3:$E$800,3,FALSE)</f>
        <v>6</v>
      </c>
      <c r="J138" s="49">
        <f>VLOOKUP(G138,'1 колонка с ТК'!$A$3:$E$800,4,FALSE)</f>
        <v>5304</v>
      </c>
      <c r="K138" s="36">
        <f>VLOOKUP(G138,'1 колонка'!$A$3:$E$800,5,FALSE)</f>
        <v>4</v>
      </c>
    </row>
    <row r="139" spans="1:11" ht="12" customHeight="1">
      <c r="A139" s="6" t="s">
        <v>1064</v>
      </c>
      <c r="B139" s="6" t="str">
        <f>VLOOKUP(A139,'1 колонка'!$A$3:$E$800,2,FALSE)</f>
        <v>Эплир, масло, 10 мл</v>
      </c>
      <c r="C139" s="6">
        <f>VLOOKUP(A139,'1 колонка'!$A$3:$E$800,3,FALSE)</f>
        <v>30</v>
      </c>
      <c r="D139" s="47">
        <f>VLOOKUP(A139,'1 колонка с ТК'!$A$3:$E$800,4,FALSE)</f>
        <v>4794</v>
      </c>
      <c r="E139" s="6">
        <f>VLOOKUP(A139,'1 колонка'!$A$3:$E$800,5,FALSE)</f>
        <v>4</v>
      </c>
      <c r="G139" s="6" t="s">
        <v>1114</v>
      </c>
      <c r="H139" s="6" t="str">
        <f>VLOOKUP(G139,'1 колонка'!$A$3:$E$800,2,FALSE)</f>
        <v>Аромаэмульсия "Мерцание звезд", пробники</v>
      </c>
      <c r="I139" s="6">
        <f>VLOOKUP(G139,'1 колонка'!$A$3:$E$800,3,FALSE)</f>
        <v>4</v>
      </c>
      <c r="J139" s="47">
        <f>VLOOKUP(G139,'1 колонка с ТК'!$A$3:$E$800,4,FALSE)</f>
        <v>13361.999999999998</v>
      </c>
      <c r="K139" s="6">
        <f>VLOOKUP(G139,'1 колонка'!$A$3:$E$800,5,FALSE)</f>
        <v>10</v>
      </c>
    </row>
    <row r="140" spans="1:11" ht="12" customHeight="1">
      <c r="A140" s="6" t="s">
        <v>304</v>
      </c>
      <c r="B140" s="6" t="str">
        <f>VLOOKUP(A140,'1 колонка'!$A$3:$E$800,2,FALSE)</f>
        <v>Эплир, скраб, 150 мл</v>
      </c>
      <c r="C140" s="6">
        <f>VLOOKUP(A140,'1 колонка'!$A$3:$E$800,3,FALSE)</f>
        <v>5</v>
      </c>
      <c r="D140" s="47">
        <f>VLOOKUP(A140,'1 колонка с ТК'!$A$3:$E$800,4,FALSE)</f>
        <v>15911.999999999998</v>
      </c>
      <c r="E140" s="6">
        <f>VLOOKUP(A140,'1 колонка'!$A$3:$E$800,5,FALSE)</f>
        <v>13</v>
      </c>
      <c r="G140" s="6" t="s">
        <v>1115</v>
      </c>
      <c r="H140" s="6" t="str">
        <f>VLOOKUP(G140,'1 колонка'!$A$3:$E$800,2,FALSE)</f>
        <v>Рициниол (базовый), 15 мл</v>
      </c>
      <c r="I140" s="6">
        <f>VLOOKUP(G140,'1 колонка'!$A$3:$E$800,3,FALSE)</f>
        <v>6</v>
      </c>
      <c r="J140" s="49">
        <f>VLOOKUP(G140,'1 колонка с ТК'!$A$3:$E$800,4,FALSE)</f>
        <v>6833.999999999999</v>
      </c>
      <c r="K140" s="6">
        <f>VLOOKUP(G140,'1 колонка'!$A$3:$E$800,5,FALSE)</f>
        <v>5</v>
      </c>
    </row>
    <row r="141" spans="1:11" ht="12" customHeight="1">
      <c r="A141" s="42"/>
      <c r="B141" s="38" t="s">
        <v>234</v>
      </c>
      <c r="C141" s="15"/>
      <c r="D141" s="48"/>
      <c r="E141" s="16"/>
      <c r="G141" s="6" t="s">
        <v>1117</v>
      </c>
      <c r="H141" s="6" t="str">
        <f>VLOOKUP(G141,'1 колонка'!$A$3:$E$800,2,FALSE)</f>
        <v>Рициниол (базовый), 30 мл</v>
      </c>
      <c r="I141" s="6">
        <f>VLOOKUP(G141,'1 колонка'!$A$3:$E$800,3,FALSE)</f>
        <v>8</v>
      </c>
      <c r="J141" s="49">
        <f>VLOOKUP(G141,'1 колонка с ТК'!$A$3:$E$800,4,FALSE)</f>
        <v>10914</v>
      </c>
      <c r="K141" s="6">
        <f>VLOOKUP(G141,'1 колонка'!$A$3:$E$800,5,FALSE)</f>
        <v>8</v>
      </c>
    </row>
    <row r="142" spans="1:11" ht="12" customHeight="1">
      <c r="A142" s="6" t="s">
        <v>1066</v>
      </c>
      <c r="B142" s="6" t="str">
        <f>VLOOKUP(A142,'1 колонка'!$A$3:$E$800,2,FALSE)</f>
        <v>Крем геронтологический, капсулы, 25 шт</v>
      </c>
      <c r="C142" s="6">
        <f>VLOOKUP(A142,'1 колонка'!$A$3:$E$800,3,FALSE)</f>
        <v>6</v>
      </c>
      <c r="D142" s="47">
        <f>VLOOKUP(A142,'1 колонка с ТК'!$A$3:$E$800,4,FALSE)</f>
        <v>17442</v>
      </c>
      <c r="E142" s="6">
        <f>VLOOKUP(A142,'1 колонка'!$A$3:$E$800,5,FALSE)</f>
        <v>12</v>
      </c>
      <c r="G142" s="6" t="s">
        <v>1119</v>
      </c>
      <c r="H142" s="6" t="str">
        <f>VLOOKUP(G142,'1 колонка'!$A$3:$E$800,2,FALSE)</f>
        <v>Рициниол, с маслом шалфея, 15 мл</v>
      </c>
      <c r="I142" s="6">
        <f>VLOOKUP(G142,'1 колонка'!$A$3:$E$800,3,FALSE)</f>
        <v>6</v>
      </c>
      <c r="J142" s="49">
        <f>VLOOKUP(G142,'1 колонка с ТК'!$A$3:$E$800,4,FALSE)</f>
        <v>8262</v>
      </c>
      <c r="K142" s="6">
        <f>VLOOKUP(G142,'1 колонка'!$A$3:$E$800,5,FALSE)</f>
        <v>6</v>
      </c>
    </row>
    <row r="143" spans="1:11" ht="12" customHeight="1">
      <c r="A143" s="6" t="s">
        <v>1068</v>
      </c>
      <c r="B143" s="6" t="str">
        <f>VLOOKUP(A143,'1 колонка'!$A$3:$E$800,2,FALSE)</f>
        <v>Крем для век, капсулы, 25 шт</v>
      </c>
      <c r="C143" s="6">
        <f>VLOOKUP(A143,'1 колонка'!$A$3:$E$800,3,FALSE)</f>
        <v>6</v>
      </c>
      <c r="D143" s="47">
        <f>VLOOKUP(A143,'1 колонка с ТК'!$A$3:$E$800,4,FALSE)</f>
        <v>17442</v>
      </c>
      <c r="E143" s="6">
        <f>VLOOKUP(A143,'1 колонка'!$A$3:$E$800,5,FALSE)</f>
        <v>12</v>
      </c>
      <c r="G143" s="6" t="s">
        <v>1121</v>
      </c>
      <c r="H143" s="6" t="str">
        <f>VLOOKUP(G143,'1 колонка'!$A$3:$E$800,2,FALSE)</f>
        <v>Рициниол, с маслом шалфея, 30 мл</v>
      </c>
      <c r="I143" s="6">
        <f>VLOOKUP(G143,'1 колонка'!$A$3:$E$800,3,FALSE)</f>
        <v>8</v>
      </c>
      <c r="J143" s="49">
        <f>VLOOKUP(G143,'1 колонка с ТК'!$A$3:$E$800,4,FALSE)</f>
        <v>14891.999999999998</v>
      </c>
      <c r="K143" s="36">
        <f>VLOOKUP(G143,'1 колонка'!$A$3:$E$800,5,FALSE)</f>
        <v>11</v>
      </c>
    </row>
    <row r="144" spans="1:11" ht="12" customHeight="1">
      <c r="A144" s="6" t="s">
        <v>1070</v>
      </c>
      <c r="B144" s="6" t="str">
        <f>VLOOKUP(A144,'1 колонка'!$A$3:$E$800,2,FALSE)</f>
        <v>Крем дневной, капсулы, 25 шт</v>
      </c>
      <c r="C144" s="6">
        <f>VLOOKUP(A144,'1 колонка'!$A$3:$E$800,3,FALSE)</f>
        <v>6</v>
      </c>
      <c r="D144" s="47">
        <f>VLOOKUP(A144,'1 колонка с ТК'!$A$3:$E$800,4,FALSE)</f>
        <v>17442</v>
      </c>
      <c r="E144" s="6">
        <f>VLOOKUP(A144,'1 колонка'!$A$3:$E$800,5,FALSE)</f>
        <v>12</v>
      </c>
      <c r="G144" s="6" t="s">
        <v>1123</v>
      </c>
      <c r="H144" s="6" t="str">
        <f>VLOOKUP(G144,'1 колонка'!$A$3:$E$800,2,FALSE)</f>
        <v>Рициниол-В, 15 мл</v>
      </c>
      <c r="I144" s="6">
        <f>VLOOKUP(G144,'1 колонка'!$A$3:$E$800,3,FALSE)</f>
        <v>6</v>
      </c>
      <c r="J144" s="49">
        <f>VLOOKUP(G144,'1 колонка с ТК'!$A$3:$E$800,4,FALSE)</f>
        <v>9996</v>
      </c>
      <c r="K144" s="6">
        <f>VLOOKUP(G144,'1 колонка'!$A$3:$E$800,5,FALSE)</f>
        <v>8</v>
      </c>
    </row>
    <row r="145" spans="1:11" ht="12" customHeight="1">
      <c r="A145" s="6" t="s">
        <v>1072</v>
      </c>
      <c r="B145" s="6" t="str">
        <f>VLOOKUP(A145,'1 колонка'!$A$3:$E$800,2,FALSE)</f>
        <v>Крем ночной, капсулы, 25 шт</v>
      </c>
      <c r="C145" s="6">
        <f>VLOOKUP(A145,'1 колонка'!$A$3:$E$800,3,FALSE)</f>
        <v>6</v>
      </c>
      <c r="D145" s="47">
        <f>VLOOKUP(A145,'1 колонка с ТК'!$A$3:$E$800,4,FALSE)</f>
        <v>17442</v>
      </c>
      <c r="E145" s="6">
        <f>VLOOKUP(A145,'1 колонка'!$A$3:$E$800,5,FALSE)</f>
        <v>12</v>
      </c>
      <c r="G145" s="6" t="s">
        <v>1125</v>
      </c>
      <c r="H145" s="6" t="str">
        <f>VLOOKUP(G145,'1 колонка'!$A$3:$E$800,2,FALSE)</f>
        <v>Рициниол-И (Интим), 15 мл</v>
      </c>
      <c r="I145" s="6">
        <f>VLOOKUP(G145,'1 колонка'!$A$3:$E$800,3,FALSE)</f>
        <v>6</v>
      </c>
      <c r="J145" s="49">
        <f>VLOOKUP(G145,'1 колонка с ТК'!$A$3:$E$800,4,FALSE)</f>
        <v>8262</v>
      </c>
      <c r="K145" s="6">
        <f>VLOOKUP(G145,'1 колонка'!$A$3:$E$800,5,FALSE)</f>
        <v>6</v>
      </c>
    </row>
    <row r="146" spans="1:11" ht="12" customHeight="1">
      <c r="A146" s="6" t="s">
        <v>1074</v>
      </c>
      <c r="B146" s="6" t="str">
        <f>VLOOKUP(A146,'1 колонка'!$A$3:$E$800,2,FALSE)</f>
        <v>Крем-маска, капсулы, 25 шт</v>
      </c>
      <c r="C146" s="6">
        <f>VLOOKUP(A146,'1 колонка'!$A$3:$E$800,3,FALSE)</f>
        <v>6</v>
      </c>
      <c r="D146" s="47">
        <f>VLOOKUP(A146,'1 колонка с ТК'!$A$3:$E$800,4,FALSE)</f>
        <v>17442</v>
      </c>
      <c r="E146" s="6">
        <f>VLOOKUP(A146,'1 колонка'!$A$3:$E$800,5,FALSE)</f>
        <v>12</v>
      </c>
      <c r="G146" s="6" t="s">
        <v>1127</v>
      </c>
      <c r="H146" s="6" t="str">
        <f>VLOOKUP(G146,'1 колонка'!$A$3:$E$800,2,FALSE)</f>
        <v>Рициниол-К, 10 мл</v>
      </c>
      <c r="I146" s="6">
        <f>VLOOKUP(G146,'1 колонка'!$A$3:$E$800,3,FALSE)</f>
        <v>6</v>
      </c>
      <c r="J146" s="49">
        <f>VLOOKUP(G146,'1 колонка с ТК'!$A$3:$E$800,4,FALSE)</f>
        <v>6833.999999999999</v>
      </c>
      <c r="K146" s="6">
        <f>VLOOKUP(G146,'1 колонка'!$A$3:$E$800,5,FALSE)</f>
        <v>5</v>
      </c>
    </row>
    <row r="147" spans="1:11" ht="12" customHeight="1">
      <c r="A147" s="42"/>
      <c r="B147" s="38" t="s">
        <v>1076</v>
      </c>
      <c r="C147" s="15"/>
      <c r="D147" s="48"/>
      <c r="E147" s="16"/>
      <c r="G147" s="6" t="s">
        <v>1129</v>
      </c>
      <c r="H147" s="6" t="str">
        <f>VLOOKUP(G147,'1 колонка'!$A$3:$E$800,2,FALSE)</f>
        <v>Рициниол-Н, 15 мл</v>
      </c>
      <c r="I147" s="6">
        <f>VLOOKUP(G147,'1 колонка'!$A$3:$E$800,3,FALSE)</f>
        <v>6</v>
      </c>
      <c r="J147" s="49">
        <f>VLOOKUP(G147,'1 колонка с ТК'!$A$3:$E$800,4,FALSE)</f>
        <v>6833.999999999999</v>
      </c>
      <c r="K147" s="6">
        <f>VLOOKUP(G147,'1 колонка'!$A$3:$E$800,5,FALSE)</f>
        <v>5</v>
      </c>
    </row>
    <row r="148" spans="1:11" ht="12" customHeight="1">
      <c r="A148" s="6" t="s">
        <v>1077</v>
      </c>
      <c r="B148" s="6" t="str">
        <f>VLOOKUP(A148,'1 колонка'!$A$3:$E$800,2,FALSE)</f>
        <v>Гель для антисептической обработки рук "Санитар", 75 мл</v>
      </c>
      <c r="C148" s="6">
        <f>VLOOKUP(A148,'1 колонка'!$A$3:$E$800,3,FALSE)</f>
        <v>8</v>
      </c>
      <c r="D148" s="47">
        <f>VLOOKUP(A148,'1 колонка с ТК'!$A$3:$E$800,4,FALSE)</f>
        <v>7650</v>
      </c>
      <c r="E148" s="6">
        <f>VLOOKUP(A148,'1 колонка'!$A$3:$E$800,5,FALSE)</f>
        <v>6</v>
      </c>
      <c r="G148" s="6" t="s">
        <v>1131</v>
      </c>
      <c r="H148" s="6" t="str">
        <f>VLOOKUP(G148,'1 колонка'!$A$3:$E$800,2,FALSE)</f>
        <v>Рициниол-О, 30 мл</v>
      </c>
      <c r="I148" s="6">
        <f>VLOOKUP(G148,'1 колонка'!$A$3:$E$800,3,FALSE)</f>
        <v>8</v>
      </c>
      <c r="J148" s="49">
        <f>VLOOKUP(G148,'1 колонка с ТК'!$A$3:$E$800,4,FALSE)</f>
        <v>9996</v>
      </c>
      <c r="K148" s="6">
        <f>VLOOKUP(G148,'1 колонка'!$A$3:$E$800,5,FALSE)</f>
        <v>8</v>
      </c>
    </row>
    <row r="149" spans="1:11" ht="12" customHeight="1">
      <c r="A149" s="6" t="s">
        <v>1078</v>
      </c>
      <c r="B149" s="6" t="str">
        <f>VLOOKUP(A149,'1 колонка'!$A$3:$E$800,2,FALSE)</f>
        <v>Дезодорант-антиперспирант "Этна", жидкость, 125 мл</v>
      </c>
      <c r="C149" s="6">
        <f>VLOOKUP(A149,'1 колонка'!$A$3:$E$800,3,FALSE)</f>
        <v>7</v>
      </c>
      <c r="D149" s="47">
        <f>VLOOKUP(A149,'1 колонка с ТК'!$A$3:$E$800,4,FALSE)</f>
        <v>9791.999999999998</v>
      </c>
      <c r="E149" s="6">
        <f>VLOOKUP(A149,'1 колонка'!$A$3:$E$800,5,FALSE)</f>
        <v>8</v>
      </c>
      <c r="G149" s="6" t="s">
        <v>1133</v>
      </c>
      <c r="H149" s="6" t="str">
        <f>VLOOKUP(G149,'1 колонка'!$A$3:$E$800,2,FALSE)</f>
        <v>Рициниол-П, 15 мл</v>
      </c>
      <c r="I149" s="6">
        <f>VLOOKUP(G149,'1 колонка'!$A$3:$E$800,3,FALSE)</f>
        <v>6</v>
      </c>
      <c r="J149" s="49">
        <f>VLOOKUP(G149,'1 колонка с ТК'!$A$3:$E$800,4,FALSE)</f>
        <v>9996</v>
      </c>
      <c r="K149" s="6">
        <f>VLOOKUP(G149,'1 колонка'!$A$3:$E$800,5,FALSE)</f>
        <v>8</v>
      </c>
    </row>
    <row r="150" spans="1:11" ht="12" customHeight="1">
      <c r="A150" s="6" t="s">
        <v>1079</v>
      </c>
      <c r="B150" s="6" t="str">
        <f>VLOOKUP(A150,'1 колонка'!$A$3:$E$800,2,FALSE)</f>
        <v>Комплекс ("Целитель" + пихтовый гель для душа)</v>
      </c>
      <c r="C150" s="6">
        <f>VLOOKUP(A150,'1 колонка'!$A$3:$E$800,3,FALSE)</f>
        <v>6</v>
      </c>
      <c r="D150" s="47">
        <f>VLOOKUP(A150,'1 колонка с ТК'!$A$3:$E$800,4,FALSE)</f>
        <v>18666</v>
      </c>
      <c r="E150" s="6">
        <f>VLOOKUP(A150,'1 колонка'!$A$3:$E$800,5,FALSE)</f>
        <v>15</v>
      </c>
      <c r="G150" s="6" t="s">
        <v>1135</v>
      </c>
      <c r="H150" s="6" t="str">
        <f>VLOOKUP(G150,'1 колонка'!$A$3:$E$800,2,FALSE)</f>
        <v>Рициниол-С, 15 мл</v>
      </c>
      <c r="I150" s="6">
        <f>VLOOKUP(G150,'1 колонка'!$A$3:$E$800,3,FALSE)</f>
        <v>6</v>
      </c>
      <c r="J150" s="49">
        <f>VLOOKUP(G150,'1 колонка с ТК'!$A$3:$E$800,4,FALSE)</f>
        <v>9996</v>
      </c>
      <c r="K150" s="6">
        <f>VLOOKUP(G150,'1 колонка'!$A$3:$E$800,5,FALSE)</f>
        <v>8</v>
      </c>
    </row>
    <row r="151" spans="1:11" ht="12" customHeight="1">
      <c r="A151" s="6" t="s">
        <v>1080</v>
      </c>
      <c r="B151" s="6" t="str">
        <f>VLOOKUP(A151,'1 колонка'!$A$3:$E$800,2,FALSE)</f>
        <v>Косметический лед отбеливающий "Аврора", лосьон для приготовления льда, 125 мл</v>
      </c>
      <c r="C151" s="6">
        <f>VLOOKUP(A151,'1 колонка'!$A$3:$E$800,3,FALSE)</f>
        <v>4</v>
      </c>
      <c r="D151" s="47">
        <f>VLOOKUP(A151,'1 колонка с ТК'!$A$3:$E$800,4,FALSE)</f>
        <v>7548</v>
      </c>
      <c r="E151" s="6">
        <f>VLOOKUP(A151,'1 колонка'!$A$3:$E$800,5,FALSE)</f>
        <v>6</v>
      </c>
      <c r="G151" s="42"/>
      <c r="H151" s="38" t="s">
        <v>194</v>
      </c>
      <c r="I151" s="15"/>
      <c r="J151" s="48"/>
      <c r="K151" s="16"/>
    </row>
    <row r="152" spans="1:11" ht="12" customHeight="1">
      <c r="A152" s="6" t="s">
        <v>1081</v>
      </c>
      <c r="B152" s="6" t="str">
        <f>VLOOKUP(A152,'1 колонка'!$A$3:$E$800,2,FALSE)</f>
        <v>Крем антицеллюлитный "Форма А", 100 мл</v>
      </c>
      <c r="C152" s="6">
        <f>VLOOKUP(A152,'1 колонка'!$A$3:$E$800,3,FALSE)</f>
        <v>8</v>
      </c>
      <c r="D152" s="47">
        <f>VLOOKUP(A152,'1 колонка с ТК'!$A$3:$E$800,4,FALSE)</f>
        <v>13974</v>
      </c>
      <c r="E152" s="6">
        <f>VLOOKUP(A152,'1 колонка'!$A$3:$E$800,5,FALSE)</f>
        <v>11</v>
      </c>
      <c r="G152" s="6" t="s">
        <v>1137</v>
      </c>
      <c r="H152" s="6" t="str">
        <f>VLOOKUP(G152,'1 колонка'!$A$3:$E$800,2,FALSE)</f>
        <v>АргоВасна (базовый), гель, 25 г</v>
      </c>
      <c r="I152" s="36">
        <f>VLOOKUP(G152,'1 колонка'!$A$3:$E$800,3,FALSE)</f>
        <v>8</v>
      </c>
      <c r="J152" s="47">
        <f>VLOOKUP(G152,'1 колонка с ТК'!$A$3:$E$800,4,FALSE)</f>
        <v>8874</v>
      </c>
      <c r="K152" s="6">
        <f>VLOOKUP(G152,'1 колонка'!$A$3:$E$800,5,FALSE)</f>
        <v>7</v>
      </c>
    </row>
    <row r="153" spans="1:11" ht="12" customHeight="1">
      <c r="A153" s="6" t="s">
        <v>1082</v>
      </c>
      <c r="B153" s="6" t="str">
        <f>VLOOKUP(A153,'1 колонка'!$A$3:$E$800,2,FALSE)</f>
        <v>Крем для проблемной кожи "Бэлль", 50 мл</v>
      </c>
      <c r="C153" s="6">
        <f>VLOOKUP(A153,'1 колонка'!$A$3:$E$800,3,FALSE)</f>
        <v>8</v>
      </c>
      <c r="D153" s="47">
        <f>VLOOKUP(A153,'1 колонка с ТК'!$A$3:$E$800,4,FALSE)</f>
        <v>10914</v>
      </c>
      <c r="E153" s="6">
        <f>VLOOKUP(A153,'1 колонка'!$A$3:$E$800,5,FALSE)</f>
        <v>9</v>
      </c>
      <c r="G153" s="6" t="s">
        <v>1139</v>
      </c>
      <c r="H153" s="6" t="str">
        <f>VLOOKUP(G153,'1 колонка'!$A$3:$E$800,2,FALSE)</f>
        <v>АргоВасна (базовый), гель, 60 г</v>
      </c>
      <c r="I153" s="36">
        <f>VLOOKUP(G153,'1 колонка'!$A$3:$E$800,3,FALSE)</f>
        <v>8</v>
      </c>
      <c r="J153" s="47">
        <f>VLOOKUP(G153,'1 колонка с ТК'!$A$3:$E$800,4,FALSE)</f>
        <v>16320</v>
      </c>
      <c r="K153" s="6">
        <f>VLOOKUP(G153,'1 колонка'!$A$3:$E$800,5,FALSE)</f>
        <v>13</v>
      </c>
    </row>
    <row r="154" spans="1:11" ht="12" customHeight="1">
      <c r="A154" s="6" t="s">
        <v>1083</v>
      </c>
      <c r="B154" s="6" t="str">
        <f>VLOOKUP(A154,'1 колонка'!$A$3:$E$800,2,FALSE)</f>
        <v>Крем от комаров и мошек "Акомарин", 125 мл</v>
      </c>
      <c r="C154" s="6">
        <f>VLOOKUP(A154,'1 колонка'!$A$3:$E$800,3,FALSE)</f>
        <v>7</v>
      </c>
      <c r="D154" s="47">
        <f>VLOOKUP(A154,'1 колонка с ТК'!$A$3:$E$800,4,FALSE)</f>
        <v>9588</v>
      </c>
      <c r="E154" s="6">
        <f>VLOOKUP(A154,'1 колонка'!$A$3:$E$800,5,FALSE)</f>
        <v>8</v>
      </c>
      <c r="G154" s="6" t="s">
        <v>1141</v>
      </c>
      <c r="H154" s="6" t="str">
        <f>VLOOKUP(G154,'1 колонка'!$A$3:$E$800,2,FALSE)</f>
        <v>АргоВасна Вита, гель, 60 г</v>
      </c>
      <c r="I154" s="36">
        <f>VLOOKUP(G154,'1 колонка'!$A$3:$E$800,3,FALSE)</f>
        <v>8</v>
      </c>
      <c r="J154" s="47">
        <f>VLOOKUP(G154,'1 колонка с ТК'!$A$3:$E$800,4,FALSE)</f>
        <v>16320</v>
      </c>
      <c r="K154" s="6">
        <f>VLOOKUP(G154,'1 колонка'!$A$3:$E$800,5,FALSE)</f>
        <v>13</v>
      </c>
    </row>
    <row r="155" spans="1:11" ht="12" customHeight="1">
      <c r="A155" s="6" t="s">
        <v>1084</v>
      </c>
      <c r="B155" s="6" t="str">
        <f>VLOOKUP(A155,'1 колонка'!$A$3:$E$800,2,FALSE)</f>
        <v>Крем, усиливающий пигментацию, "Витасан", 100 мл</v>
      </c>
      <c r="C155" s="6">
        <f>VLOOKUP(A155,'1 колонка'!$A$3:$E$800,3,FALSE)</f>
        <v>4</v>
      </c>
      <c r="D155" s="47">
        <f>VLOOKUP(A155,'1 колонка с ТК'!$A$3:$E$800,4,FALSE)</f>
        <v>38454</v>
      </c>
      <c r="E155" s="6">
        <f>VLOOKUP(A155,'1 колонка'!$A$3:$E$800,5,FALSE)</f>
        <v>30</v>
      </c>
      <c r="G155" s="6" t="s">
        <v>1143</v>
      </c>
      <c r="H155" s="6" t="str">
        <f>VLOOKUP(G155,'1 колонка'!$A$3:$E$800,2,FALSE)</f>
        <v>АргоВасна Календула, гель, 25 г</v>
      </c>
      <c r="I155" s="36">
        <f>VLOOKUP(G155,'1 колонка'!$A$3:$E$800,3,FALSE)</f>
        <v>8</v>
      </c>
      <c r="J155" s="47">
        <f>VLOOKUP(G155,'1 колонка с ТК'!$A$3:$E$800,4,FALSE)</f>
        <v>8874</v>
      </c>
      <c r="K155" s="6">
        <f>VLOOKUP(G155,'1 колонка'!$A$3:$E$800,5,FALSE)</f>
        <v>7</v>
      </c>
    </row>
    <row r="156" spans="1:11" ht="12" customHeight="1">
      <c r="A156" s="6" t="s">
        <v>1087</v>
      </c>
      <c r="B156" s="6" t="str">
        <f>VLOOKUP(A156,'1 колонка'!$A$3:$E$800,2,FALSE)</f>
        <v>Крем-бальзам "Артро-Хвоя", 50 мл</v>
      </c>
      <c r="C156" s="6">
        <f>VLOOKUP(A156,'1 колонка'!$A$3:$E$800,3,FALSE)</f>
        <v>15</v>
      </c>
      <c r="D156" s="47">
        <f>VLOOKUP(A156,'1 колонка с ТК'!$A$3:$E$800,4,FALSE)</f>
        <v>12137.999999999998</v>
      </c>
      <c r="E156" s="6">
        <f>VLOOKUP(A156,'1 колонка'!$A$3:$E$800,5,FALSE)</f>
        <v>10</v>
      </c>
      <c r="G156" s="6" t="s">
        <v>1145</v>
      </c>
      <c r="H156" s="6" t="str">
        <f>VLOOKUP(G156,'1 колонка'!$A$3:$E$800,2,FALSE)</f>
        <v>АргоВасна Орех, гель, 25 г</v>
      </c>
      <c r="I156" s="36">
        <f>VLOOKUP(G156,'1 колонка'!$A$3:$E$800,3,FALSE)</f>
        <v>8</v>
      </c>
      <c r="J156" s="47">
        <f>VLOOKUP(G156,'1 колонка с ТК'!$A$3:$E$800,4,FALSE)</f>
        <v>8874</v>
      </c>
      <c r="K156" s="6">
        <f>VLOOKUP(G156,'1 колонка'!$A$3:$E$800,5,FALSE)</f>
        <v>7</v>
      </c>
    </row>
    <row r="157" spans="1:11" ht="12" customHeight="1">
      <c r="A157" s="6" t="s">
        <v>1088</v>
      </c>
      <c r="B157" s="6" t="str">
        <f>VLOOKUP(A157,'1 колонка'!$A$3:$E$800,2,FALSE)</f>
        <v>Крем-бальзам "Донна", 50 мл</v>
      </c>
      <c r="C157" s="6">
        <f>VLOOKUP(A157,'1 колонка'!$A$3:$E$800,3,FALSE)</f>
        <v>8</v>
      </c>
      <c r="D157" s="47">
        <f>VLOOKUP(A157,'1 колонка с ТК'!$A$3:$E$800,4,FALSE)</f>
        <v>10811.999999999998</v>
      </c>
      <c r="E157" s="6">
        <f>VLOOKUP(A157,'1 колонка'!$A$3:$E$800,5,FALSE)</f>
        <v>9</v>
      </c>
      <c r="G157" s="6" t="s">
        <v>1147</v>
      </c>
      <c r="H157" s="6" t="str">
        <f>VLOOKUP(G157,'1 колонка'!$A$3:$E$800,2,FALSE)</f>
        <v>АргоВасна Орех, гель, 60 г</v>
      </c>
      <c r="I157" s="36">
        <f>VLOOKUP(G157,'1 колонка'!$A$3:$E$800,3,FALSE)</f>
        <v>8</v>
      </c>
      <c r="J157" s="47">
        <f>VLOOKUP(G157,'1 колонка с ТК'!$A$3:$E$800,4,FALSE)</f>
        <v>16320</v>
      </c>
      <c r="K157" s="6">
        <f>VLOOKUP(G157,'1 колонка'!$A$3:$E$800,5,FALSE)</f>
        <v>13</v>
      </c>
    </row>
    <row r="158" spans="1:11" ht="12" customHeight="1">
      <c r="A158" s="6" t="s">
        <v>1089</v>
      </c>
      <c r="B158" s="6" t="str">
        <f>VLOOKUP(A158,'1 колонка'!$A$3:$E$800,2,FALSE)</f>
        <v>Крем-бальзам "Зимний", 30 мл</v>
      </c>
      <c r="C158" s="6">
        <f>VLOOKUP(A158,'1 колонка'!$A$3:$E$800,3,FALSE)</f>
        <v>15</v>
      </c>
      <c r="D158" s="47">
        <f>VLOOKUP(A158,'1 колонка с ТК'!$A$3:$E$800,4,FALSE)</f>
        <v>8466</v>
      </c>
      <c r="E158" s="6">
        <f>VLOOKUP(A158,'1 колонка'!$A$3:$E$800,5,FALSE)</f>
        <v>7</v>
      </c>
      <c r="G158" s="6" t="s">
        <v>1149</v>
      </c>
      <c r="H158" s="6" t="str">
        <f>VLOOKUP(G158,'1 колонка'!$A$3:$E$800,2,FALSE)</f>
        <v>АргоВасна Персик, гель, 25 г</v>
      </c>
      <c r="I158" s="36">
        <f>VLOOKUP(G158,'1 колонка'!$A$3:$E$800,3,FALSE)</f>
        <v>8</v>
      </c>
      <c r="J158" s="47">
        <f>VLOOKUP(G158,'1 колонка с ТК'!$A$3:$E$800,4,FALSE)</f>
        <v>8874</v>
      </c>
      <c r="K158" s="6">
        <f>VLOOKUP(G158,'1 колонка'!$A$3:$E$800,5,FALSE)</f>
        <v>7</v>
      </c>
    </row>
    <row r="159" spans="1:11" ht="12" customHeight="1">
      <c r="A159" s="6" t="s">
        <v>1085</v>
      </c>
      <c r="B159" s="6" t="str">
        <f>VLOOKUP(A159,'1 колонка'!$A$3:$E$800,2,FALSE)</f>
        <v>Крем-бальзам "Зимний", 50 мл</v>
      </c>
      <c r="C159" s="6">
        <f>VLOOKUP(A159,'1 колонка'!$A$3:$E$800,3,FALSE)</f>
        <v>15</v>
      </c>
      <c r="D159" s="47">
        <f>VLOOKUP(A159,'1 колонка с ТК'!$A$3:$E$800,4,FALSE)</f>
        <v>12240</v>
      </c>
      <c r="E159" s="6">
        <f>VLOOKUP(A159,'1 колонка'!$A$3:$E$800,5,FALSE)</f>
        <v>10</v>
      </c>
      <c r="G159" s="6" t="s">
        <v>1151</v>
      </c>
      <c r="H159" s="6" t="str">
        <f>VLOOKUP(G159,'1 колонка'!$A$3:$E$800,2,FALSE)</f>
        <v>АргоВасна Прополис, гель, 25 г</v>
      </c>
      <c r="I159" s="36">
        <f>VLOOKUP(G159,'1 колонка'!$A$3:$E$800,3,FALSE)</f>
        <v>8</v>
      </c>
      <c r="J159" s="47">
        <f>VLOOKUP(G159,'1 колонка с ТК'!$A$3:$E$800,4,FALSE)</f>
        <v>8874</v>
      </c>
      <c r="K159" s="6">
        <f>VLOOKUP(G159,'1 колонка'!$A$3:$E$800,5,FALSE)</f>
        <v>7</v>
      </c>
    </row>
    <row r="160" spans="1:11" ht="12" customHeight="1">
      <c r="A160" s="6" t="s">
        <v>1090</v>
      </c>
      <c r="B160" s="6" t="str">
        <f>VLOOKUP(A160,'1 колонка'!$A$3:$E$800,2,FALSE)</f>
        <v>Крем-бальзам "Таежный", 30 мл</v>
      </c>
      <c r="C160" s="6">
        <f>VLOOKUP(A160,'1 колонка'!$A$3:$E$800,3,FALSE)</f>
        <v>15</v>
      </c>
      <c r="D160" s="47">
        <f>VLOOKUP(A160,'1 колонка с ТК'!$A$3:$E$800,4,FALSE)</f>
        <v>8466</v>
      </c>
      <c r="E160" s="6">
        <f>VLOOKUP(A160,'1 колонка'!$A$3:$E$800,5,FALSE)</f>
        <v>7</v>
      </c>
      <c r="G160" s="6" t="s">
        <v>1153</v>
      </c>
      <c r="H160" s="6" t="str">
        <f>VLOOKUP(G160,'1 колонка'!$A$3:$E$800,2,FALSE)</f>
        <v>АргоВасна Сирень, гель, 25 г</v>
      </c>
      <c r="I160" s="36">
        <f>VLOOKUP(G160,'1 колонка'!$A$3:$E$800,3,FALSE)</f>
        <v>8</v>
      </c>
      <c r="J160" s="47">
        <f>VLOOKUP(G160,'1 колонка с ТК'!$A$3:$E$800,4,FALSE)</f>
        <v>8874</v>
      </c>
      <c r="K160" s="6">
        <f>VLOOKUP(G160,'1 колонка'!$A$3:$E$800,5,FALSE)</f>
        <v>7</v>
      </c>
    </row>
    <row r="161" spans="1:11" ht="12" customHeight="1">
      <c r="A161" s="6" t="s">
        <v>1091</v>
      </c>
      <c r="B161" s="6" t="str">
        <f>VLOOKUP(A161,'1 колонка'!$A$3:$E$800,2,FALSE)</f>
        <v>Крем-бальзам "Таежный", 50 мл</v>
      </c>
      <c r="C161" s="6">
        <f>VLOOKUP(A161,'1 колонка'!$A$3:$E$800,3,FALSE)</f>
        <v>15</v>
      </c>
      <c r="D161" s="47">
        <f>VLOOKUP(A161,'1 колонка с ТК'!$A$3:$E$800,4,FALSE)</f>
        <v>12750</v>
      </c>
      <c r="E161" s="6">
        <f>VLOOKUP(A161,'1 колонка'!$A$3:$E$800,5,FALSE)</f>
        <v>10</v>
      </c>
      <c r="G161" s="6" t="s">
        <v>1155</v>
      </c>
      <c r="H161" s="6" t="str">
        <f>VLOOKUP(G161,'1 колонка'!$A$3:$E$800,2,FALSE)</f>
        <v>АргоВасна Сирень, гель, 60 г</v>
      </c>
      <c r="I161" s="36">
        <f>VLOOKUP(G161,'1 колонка'!$A$3:$E$800,3,FALSE)</f>
        <v>8</v>
      </c>
      <c r="J161" s="47">
        <f>VLOOKUP(G161,'1 колонка с ТК'!$A$3:$E$800,4,FALSE)</f>
        <v>16320</v>
      </c>
      <c r="K161" s="6">
        <f>VLOOKUP(G161,'1 колонка'!$A$3:$E$800,5,FALSE)</f>
        <v>13</v>
      </c>
    </row>
    <row r="162" spans="1:11" ht="12" customHeight="1">
      <c r="A162" s="6" t="s">
        <v>1092</v>
      </c>
      <c r="B162" s="6" t="str">
        <f>VLOOKUP(A162,'1 колонка'!$A$3:$E$800,2,FALSE)</f>
        <v>Крем-бальзам "Целитель", 50 мл</v>
      </c>
      <c r="C162" s="6">
        <f>VLOOKUP(A162,'1 колонка'!$A$3:$E$800,3,FALSE)</f>
        <v>15</v>
      </c>
      <c r="D162" s="47">
        <f>VLOOKUP(A162,'1 колонка с ТК'!$A$3:$E$800,4,FALSE)</f>
        <v>12137.999999999998</v>
      </c>
      <c r="E162" s="6">
        <f>VLOOKUP(A162,'1 колонка'!$A$3:$E$800,5,FALSE)</f>
        <v>10</v>
      </c>
      <c r="G162" s="6" t="s">
        <v>1157</v>
      </c>
      <c r="H162" s="6" t="str">
        <f>VLOOKUP(G162,'1 колонка'!$A$3:$E$800,2,FALSE)</f>
        <v>Аргоника, жидкость, 10 мл</v>
      </c>
      <c r="I162" s="6">
        <f>VLOOKUP(G162,'1 колонка'!$A$3:$E$800,3,FALSE)</f>
        <v>12</v>
      </c>
      <c r="J162" s="49">
        <f>VLOOKUP(G162,'1 колонка с ТК'!$A$3:$E$800,4,FALSE)</f>
        <v>13056</v>
      </c>
      <c r="K162" s="36">
        <f>VLOOKUP(G162,'1 колонка'!$A$3:$E$800,5,FALSE)</f>
        <v>10</v>
      </c>
    </row>
    <row r="163" spans="1:11" ht="12" customHeight="1">
      <c r="A163" s="6" t="s">
        <v>1093</v>
      </c>
      <c r="B163" s="6" t="str">
        <f>VLOOKUP(A163,'1 колонка'!$A$3:$E$800,2,FALSE)</f>
        <v>Крем-дезодорант для ног "Степ", 50 мл</v>
      </c>
      <c r="C163" s="6">
        <f>VLOOKUP(A163,'1 колонка'!$A$3:$E$800,3,FALSE)</f>
        <v>8</v>
      </c>
      <c r="D163" s="47">
        <f>VLOOKUP(A163,'1 колонка с ТК'!$A$3:$E$800,4,FALSE)</f>
        <v>11016</v>
      </c>
      <c r="E163" s="6">
        <f>VLOOKUP(A163,'1 колонка'!$A$3:$E$800,5,FALSE)</f>
        <v>9</v>
      </c>
      <c r="G163" s="42"/>
      <c r="H163" s="38" t="s">
        <v>1159</v>
      </c>
      <c r="I163" s="15"/>
      <c r="J163" s="48"/>
      <c r="K163" s="16"/>
    </row>
    <row r="164" spans="1:11" ht="12" customHeight="1">
      <c r="A164" s="6" t="s">
        <v>1094</v>
      </c>
      <c r="B164" s="6" t="str">
        <f>VLOOKUP(A164,'1 колонка'!$A$3:$E$800,2,FALSE)</f>
        <v>Лосьон для размягчения огрубевшей кожи, жидкость, 10 мл</v>
      </c>
      <c r="C164" s="6">
        <f>VLOOKUP(A164,'1 колонка'!$A$3:$E$800,3,FALSE)</f>
        <v>9</v>
      </c>
      <c r="D164" s="47">
        <f>VLOOKUP(A164,'1 колонка с ТК'!$A$3:$E$800,4,FALSE)</f>
        <v>7548</v>
      </c>
      <c r="E164" s="6">
        <f>VLOOKUP(A164,'1 колонка'!$A$3:$E$800,5,FALSE)</f>
        <v>6</v>
      </c>
      <c r="G164" s="6" t="s">
        <v>1160</v>
      </c>
      <c r="H164" s="6" t="str">
        <f>VLOOKUP(G164,'1 колонка'!$A$3:$E$800,2,FALSE)</f>
        <v>Аромамедальон</v>
      </c>
      <c r="I164" s="6">
        <f>VLOOKUP(G164,'1 колонка'!$A$3:$E$800,3,FALSE)</f>
        <v>10</v>
      </c>
      <c r="J164" s="47">
        <f>VLOOKUP(G164,'1 колонка с ТК'!$A$3:$E$800,4,FALSE)</f>
        <v>4895.999999999999</v>
      </c>
      <c r="K164" s="6">
        <f>VLOOKUP(G164,'1 колонка'!$A$3:$E$800,5,FALSE)</f>
        <v>3</v>
      </c>
    </row>
    <row r="165" spans="1:11" ht="12" customHeight="1">
      <c r="A165" s="6" t="s">
        <v>1096</v>
      </c>
      <c r="B165" s="6" t="str">
        <f>VLOOKUP(A165,'1 колонка'!$A$3:$E$800,2,FALSE)</f>
        <v>Средство для сухой чистки рук "Автошик", 125 мл</v>
      </c>
      <c r="C165" s="6">
        <f>VLOOKUP(A165,'1 колонка'!$A$3:$E$800,3,FALSE)</f>
        <v>7</v>
      </c>
      <c r="D165" s="47">
        <f>VLOOKUP(A165,'1 колонка с ТК'!$A$3:$E$800,4,FALSE)</f>
        <v>6222</v>
      </c>
      <c r="E165" s="6">
        <f>VLOOKUP(A165,'1 колонка'!$A$3:$E$800,5,FALSE)</f>
        <v>5</v>
      </c>
      <c r="G165" s="6" t="s">
        <v>1162</v>
      </c>
      <c r="H165" s="6" t="str">
        <f>VLOOKUP(G165,'1 колонка'!$A$3:$E$800,2,FALSE)</f>
        <v>Бальзам антицеллюлитный "Золотая лань", капсулы по 1 г, 10 шт</v>
      </c>
      <c r="I165" s="6">
        <f>VLOOKUP(G165,'1 колонка'!$A$3:$E$800,3,FALSE)</f>
        <v>10</v>
      </c>
      <c r="J165" s="47">
        <f>VLOOKUP(G165,'1 колонка с ТК'!$A$3:$E$800,4,FALSE)</f>
        <v>7343.999999999999</v>
      </c>
      <c r="K165" s="6">
        <f>VLOOKUP(G165,'1 колонка'!$A$3:$E$800,5,FALSE)</f>
        <v>6</v>
      </c>
    </row>
    <row r="166" spans="1:11" ht="12" customHeight="1">
      <c r="A166" s="6" t="s">
        <v>1097</v>
      </c>
      <c r="B166" s="6" t="str">
        <f>VLOOKUP(A166,'1 колонка'!$A$3:$E$800,2,FALSE)</f>
        <v>Средство по уходу за ногтями "Миг", порошок, 50 г</v>
      </c>
      <c r="C166" s="6">
        <f>VLOOKUP(A166,'1 колонка'!$A$3:$E$800,3,FALSE)</f>
        <v>4</v>
      </c>
      <c r="D166" s="47">
        <f>VLOOKUP(A166,'1 колонка с ТК'!$A$3:$E$800,4,FALSE)</f>
        <v>11016</v>
      </c>
      <c r="E166" s="6">
        <f>VLOOKUP(A166,'1 колонка'!$A$3:$E$800,5,FALSE)</f>
        <v>9</v>
      </c>
      <c r="G166" s="6" t="s">
        <v>1163</v>
      </c>
      <c r="H166" s="6" t="str">
        <f>VLOOKUP(G166,'1 колонка'!$A$3:$E$800,2,FALSE)</f>
        <v>Бальзам антицеллюлитный "Золотая лань", капсулы по 4,5 г, 5 шт</v>
      </c>
      <c r="I166" s="6">
        <f>VLOOKUP(G166,'1 колонка'!$A$3:$E$800,3,FALSE)</f>
        <v>10</v>
      </c>
      <c r="J166" s="47">
        <f>VLOOKUP(G166,'1 колонка с ТК'!$A$3:$E$800,4,FALSE)</f>
        <v>7853.999999999999</v>
      </c>
      <c r="K166" s="6">
        <f>VLOOKUP(G166,'1 колонка'!$A$3:$E$800,5,FALSE)</f>
        <v>6</v>
      </c>
    </row>
    <row r="167" spans="1:11" ht="12" customHeight="1">
      <c r="A167" s="42"/>
      <c r="B167" s="38" t="s">
        <v>1098</v>
      </c>
      <c r="C167" s="15"/>
      <c r="D167" s="48"/>
      <c r="E167" s="16"/>
      <c r="G167" s="6" t="s">
        <v>1164</v>
      </c>
      <c r="H167" s="6" t="str">
        <f>VLOOKUP(G167,'1 колонка'!$A$3:$E$800,2,FALSE)</f>
        <v>Бальзам для век "Драгоценная роса", капсулы, 12 шт</v>
      </c>
      <c r="I167" s="6">
        <f>VLOOKUP(G167,'1 колонка'!$A$3:$E$800,3,FALSE)</f>
        <v>10</v>
      </c>
      <c r="J167" s="47">
        <f>VLOOKUP(G167,'1 колонка с ТК'!$A$3:$E$800,4,FALSE)</f>
        <v>7343.999999999999</v>
      </c>
      <c r="K167" s="6">
        <f>VLOOKUP(G167,'1 колонка'!$A$3:$E$800,5,FALSE)</f>
        <v>6</v>
      </c>
    </row>
    <row r="168" spans="1:11" ht="12" customHeight="1">
      <c r="A168" s="6" t="s">
        <v>1099</v>
      </c>
      <c r="B168" s="6" t="str">
        <f>VLOOKUP(A168,'1 колонка'!$A$3:$E$800,2,FALSE)</f>
        <v>Аромаэмульсия "Мерцание звезд", "Близнецы", 12 мл</v>
      </c>
      <c r="C168" s="6">
        <f>VLOOKUP(A168,'1 колонка'!$A$3:$E$800,3,FALSE)</f>
        <v>6</v>
      </c>
      <c r="D168" s="49">
        <f>VLOOKUP(A168,'1 колонка с ТК'!$A$3:$E$800,4,FALSE)</f>
        <v>5304</v>
      </c>
      <c r="E168" s="36">
        <f>VLOOKUP(A168,'1 колонка'!$A$3:$E$800,5,FALSE)</f>
        <v>4</v>
      </c>
      <c r="G168" s="6" t="s">
        <v>1165</v>
      </c>
      <c r="H168" s="6" t="str">
        <f>VLOOKUP(G168,'1 колонка'!$A$3:$E$800,2,FALSE)</f>
        <v>Бальзам для волос "Шелковая нить", капсулы по 1 г, 10 шт</v>
      </c>
      <c r="I168" s="6">
        <f>VLOOKUP(G168,'1 колонка'!$A$3:$E$800,3,FALSE)</f>
        <v>10</v>
      </c>
      <c r="J168" s="47">
        <f>VLOOKUP(G168,'1 колонка с ТК'!$A$3:$E$800,4,FALSE)</f>
        <v>7343.999999999999</v>
      </c>
      <c r="K168" s="6">
        <f>VLOOKUP(G168,'1 колонка'!$A$3:$E$800,5,FALSE)</f>
        <v>6</v>
      </c>
    </row>
    <row r="169" spans="1:11" ht="12" customHeight="1">
      <c r="A169" s="6" t="s">
        <v>1100</v>
      </c>
      <c r="B169" s="6" t="str">
        <f>VLOOKUP(A169,'1 колонка'!$A$3:$E$800,2,FALSE)</f>
        <v>Аромаэмульсия "Мерцание звезд", "Весы", 12 мл</v>
      </c>
      <c r="C169" s="6">
        <f>VLOOKUP(A169,'1 колонка'!$A$3:$E$800,3,FALSE)</f>
        <v>6</v>
      </c>
      <c r="D169" s="49">
        <f>VLOOKUP(A169,'1 колонка с ТК'!$A$3:$E$800,4,FALSE)</f>
        <v>5304</v>
      </c>
      <c r="E169" s="36">
        <f>VLOOKUP(A169,'1 колонка'!$A$3:$E$800,5,FALSE)</f>
        <v>4</v>
      </c>
      <c r="G169" s="6" t="s">
        <v>1166</v>
      </c>
      <c r="H169" s="6" t="str">
        <f>VLOOKUP(G169,'1 колонка'!$A$3:$E$800,2,FALSE)</f>
        <v>Бальзам для волос "Шелковая нить", капсулы по 4,5 г, 5 шт</v>
      </c>
      <c r="I169" s="6">
        <f>VLOOKUP(G169,'1 колонка'!$A$3:$E$800,3,FALSE)</f>
        <v>10</v>
      </c>
      <c r="J169" s="47">
        <f>VLOOKUP(G169,'1 колонка с ТК'!$A$3:$E$800,4,FALSE)</f>
        <v>7853.999999999999</v>
      </c>
      <c r="K169" s="6">
        <f>VLOOKUP(G169,'1 колонка'!$A$3:$E$800,5,FALSE)</f>
        <v>6</v>
      </c>
    </row>
    <row r="170" spans="1:11" ht="12" customHeight="1">
      <c r="A170" s="6" t="s">
        <v>1101</v>
      </c>
      <c r="B170" s="6" t="str">
        <f>VLOOKUP(A170,'1 колонка'!$A$3:$E$800,2,FALSE)</f>
        <v>Аромаэмульсия "Мерцание звезд", "Водолей", 12 мл</v>
      </c>
      <c r="C170" s="6">
        <f>VLOOKUP(A170,'1 колонка'!$A$3:$E$800,3,FALSE)</f>
        <v>6</v>
      </c>
      <c r="D170" s="49">
        <f>VLOOKUP(A170,'1 колонка с ТК'!$A$3:$E$800,4,FALSE)</f>
        <v>5304</v>
      </c>
      <c r="E170" s="36">
        <f>VLOOKUP(A170,'1 колонка'!$A$3:$E$800,5,FALSE)</f>
        <v>4</v>
      </c>
      <c r="G170" s="6" t="s">
        <v>1167</v>
      </c>
      <c r="H170" s="6" t="str">
        <f>VLOOKUP(G170,'1 колонка'!$A$3:$E$800,2,FALSE)</f>
        <v>Бальзам для лица и шеи "Ласковый ветер", капсулы, 12 шт</v>
      </c>
      <c r="I170" s="6">
        <f>VLOOKUP(G170,'1 колонка'!$A$3:$E$800,3,FALSE)</f>
        <v>10</v>
      </c>
      <c r="J170" s="47">
        <f>VLOOKUP(G170,'1 колонка с ТК'!$A$3:$E$800,4,FALSE)</f>
        <v>7343.999999999999</v>
      </c>
      <c r="K170" s="6">
        <f>VLOOKUP(G170,'1 колонка'!$A$3:$E$800,5,FALSE)</f>
        <v>6</v>
      </c>
    </row>
    <row r="171" spans="1:11" ht="12" customHeight="1">
      <c r="A171" s="6" t="s">
        <v>1102</v>
      </c>
      <c r="B171" s="6" t="str">
        <f>VLOOKUP(A171,'1 колонка'!$A$3:$E$800,2,FALSE)</f>
        <v>Аромаэмульсия "Мерцание звезд", "Дева", 12 мл</v>
      </c>
      <c r="C171" s="6">
        <f>VLOOKUP(A171,'1 колонка'!$A$3:$E$800,3,FALSE)</f>
        <v>6</v>
      </c>
      <c r="D171" s="49">
        <f>VLOOKUP(A171,'1 колонка с ТК'!$A$3:$E$800,4,FALSE)</f>
        <v>5304</v>
      </c>
      <c r="E171" s="36">
        <f>VLOOKUP(A171,'1 колонка'!$A$3:$E$800,5,FALSE)</f>
        <v>4</v>
      </c>
      <c r="G171" s="6" t="s">
        <v>1168</v>
      </c>
      <c r="H171" s="6" t="str">
        <f>VLOOKUP(G171,'1 колонка'!$A$3:$E$800,2,FALSE)</f>
        <v>Бальзам для ногтей "Миндальный мотив", капсулы, 15 шт</v>
      </c>
      <c r="I171" s="6">
        <f>VLOOKUP(G171,'1 колонка'!$A$3:$E$800,3,FALSE)</f>
        <v>10</v>
      </c>
      <c r="J171" s="47">
        <f>VLOOKUP(G171,'1 колонка с ТК'!$A$3:$E$800,4,FALSE)</f>
        <v>7343.999999999999</v>
      </c>
      <c r="K171" s="6">
        <f>VLOOKUP(G171,'1 колонка'!$A$3:$E$800,5,FALSE)</f>
        <v>6</v>
      </c>
    </row>
    <row r="172" spans="1:11" ht="12" customHeight="1">
      <c r="A172" s="6" t="s">
        <v>1103</v>
      </c>
      <c r="B172" s="6" t="str">
        <f>VLOOKUP(A172,'1 колонка'!$A$3:$E$800,2,FALSE)</f>
        <v>Аромаэмульсия "Мерцание звезд", "Козерог", 12 мл</v>
      </c>
      <c r="C172" s="6">
        <f>VLOOKUP(A172,'1 колонка'!$A$3:$E$800,3,FALSE)</f>
        <v>6</v>
      </c>
      <c r="D172" s="49">
        <f>VLOOKUP(A172,'1 колонка с ТК'!$A$3:$E$800,4,FALSE)</f>
        <v>5304</v>
      </c>
      <c r="E172" s="36">
        <f>VLOOKUP(A172,'1 колонка'!$A$3:$E$800,5,FALSE)</f>
        <v>4</v>
      </c>
      <c r="G172" s="6" t="s">
        <v>282</v>
      </c>
      <c r="H172" s="6" t="str">
        <f>VLOOKUP(G172,'1 колонка'!$A$3:$E$800,2,FALSE)</f>
        <v>Душистая плитка "Бархатный сезон", 90 г</v>
      </c>
      <c r="I172" s="6">
        <f>VLOOKUP(G172,'1 колонка'!$A$3:$E$800,3,FALSE)</f>
        <v>10</v>
      </c>
      <c r="J172" s="47">
        <f>VLOOKUP(G172,'1 колонка с ТК'!$A$3:$E$800,4,FALSE)</f>
        <v>16014</v>
      </c>
      <c r="K172" s="6">
        <f>VLOOKUP(G172,'1 колонка'!$A$3:$E$800,5,FALSE)</f>
        <v>12</v>
      </c>
    </row>
    <row r="173" spans="1:11" ht="12" customHeight="1">
      <c r="A173" s="6" t="s">
        <v>1104</v>
      </c>
      <c r="B173" s="6" t="str">
        <f>VLOOKUP(A173,'1 колонка'!$A$3:$E$800,2,FALSE)</f>
        <v>Аромаэмульсия "Мерцание звезд", "Лев", 12 мл</v>
      </c>
      <c r="C173" s="6">
        <f>VLOOKUP(A173,'1 колонка'!$A$3:$E$800,3,FALSE)</f>
        <v>6</v>
      </c>
      <c r="D173" s="49">
        <f>VLOOKUP(A173,'1 колонка с ТК'!$A$3:$E$800,4,FALSE)</f>
        <v>5304</v>
      </c>
      <c r="E173" s="36">
        <f>VLOOKUP(A173,'1 колонка'!$A$3:$E$800,5,FALSE)</f>
        <v>4</v>
      </c>
      <c r="G173" s="6" t="s">
        <v>284</v>
      </c>
      <c r="H173" s="6" t="str">
        <f>VLOOKUP(G173,'1 колонка'!$A$3:$E$800,2,FALSE)</f>
        <v>Душистая плитка "Горячий шоколад", 90 г</v>
      </c>
      <c r="I173" s="6">
        <f>VLOOKUP(G173,'1 колонка'!$A$3:$E$800,3,FALSE)</f>
        <v>10</v>
      </c>
      <c r="J173" s="47">
        <f>VLOOKUP(G173,'1 колонка с ТК'!$A$3:$E$800,4,FALSE)</f>
        <v>16014</v>
      </c>
      <c r="K173" s="6">
        <f>VLOOKUP(G173,'1 колонка'!$A$3:$E$800,5,FALSE)</f>
        <v>12</v>
      </c>
    </row>
    <row r="174" spans="1:11" ht="12" customHeight="1">
      <c r="A174" s="6" t="s">
        <v>1105</v>
      </c>
      <c r="B174" s="6" t="str">
        <f>VLOOKUP(A174,'1 колонка'!$A$3:$E$800,2,FALSE)</f>
        <v>Аромаэмульсия "Мерцание звезд", "Мелодия любви", 12 мл</v>
      </c>
      <c r="C174" s="6">
        <f>VLOOKUP(A174,'1 колонка'!$A$3:$E$800,3,FALSE)</f>
        <v>6</v>
      </c>
      <c r="D174" s="49">
        <f>VLOOKUP(A174,'1 колонка с ТК'!$A$3:$E$800,4,FALSE)</f>
        <v>5304</v>
      </c>
      <c r="E174" s="36">
        <f>VLOOKUP(A174,'1 колонка'!$A$3:$E$800,5,FALSE)</f>
        <v>4</v>
      </c>
      <c r="G174" s="6" t="s">
        <v>286</v>
      </c>
      <c r="H174" s="6" t="str">
        <f>VLOOKUP(G174,'1 колонка'!$A$3:$E$800,2,FALSE)</f>
        <v>Душистая плитка "Фея сновидений", 90 г</v>
      </c>
      <c r="I174" s="6">
        <f>VLOOKUP(G174,'1 колонка'!$A$3:$E$800,3,FALSE)</f>
        <v>10</v>
      </c>
      <c r="J174" s="47">
        <f>VLOOKUP(G174,'1 колонка с ТК'!$A$3:$E$800,4,FALSE)</f>
        <v>16014</v>
      </c>
      <c r="K174" s="6">
        <f>VLOOKUP(G174,'1 колонка'!$A$3:$E$800,5,FALSE)</f>
        <v>12</v>
      </c>
    </row>
    <row r="175" spans="1:11" ht="12" customHeight="1">
      <c r="A175" s="6" t="s">
        <v>1106</v>
      </c>
      <c r="B175" s="6" t="str">
        <f>VLOOKUP(A175,'1 колонка'!$A$3:$E$800,2,FALSE)</f>
        <v>Аромаэмульсия "Мерцание звезд", "Овен", 12 мл</v>
      </c>
      <c r="C175" s="6">
        <f>VLOOKUP(A175,'1 колонка'!$A$3:$E$800,3,FALSE)</f>
        <v>6</v>
      </c>
      <c r="D175" s="49">
        <f>VLOOKUP(A175,'1 колонка с ТК'!$A$3:$E$800,4,FALSE)</f>
        <v>5304</v>
      </c>
      <c r="E175" s="36">
        <f>VLOOKUP(A175,'1 колонка'!$A$3:$E$800,5,FALSE)</f>
        <v>4</v>
      </c>
      <c r="G175" s="6" t="s">
        <v>1169</v>
      </c>
      <c r="H175" s="6" t="str">
        <f>VLOOKUP(G175,'1 колонка'!$A$3:$E$800,2,FALSE)</f>
        <v>Жемчужины для ванн "Антистресс", капсулы, 8 шт</v>
      </c>
      <c r="I175" s="6">
        <f>VLOOKUP(G175,'1 колонка'!$A$3:$E$800,3,FALSE)</f>
        <v>10</v>
      </c>
      <c r="J175" s="47">
        <f>VLOOKUP(G175,'1 колонка с ТК'!$A$3:$E$800,4,FALSE)</f>
        <v>7343.999999999999</v>
      </c>
      <c r="K175" s="6">
        <f>VLOOKUP(G175,'1 колонка'!$A$3:$E$800,5,FALSE)</f>
        <v>6</v>
      </c>
    </row>
    <row r="176" spans="1:11" ht="12" customHeight="1">
      <c r="A176" s="6" t="s">
        <v>1107</v>
      </c>
      <c r="B176" s="6" t="str">
        <f>VLOOKUP(A176,'1 колонка'!$A$3:$E$800,2,FALSE)</f>
        <v>Аромаэмульсия "Мерцание звезд", "Очарование", 12 мл</v>
      </c>
      <c r="C176" s="6">
        <f>VLOOKUP(A176,'1 колонка'!$A$3:$E$800,3,FALSE)</f>
        <v>6</v>
      </c>
      <c r="D176" s="49">
        <f>VLOOKUP(A176,'1 колонка с ТК'!$A$3:$E$800,4,FALSE)</f>
        <v>5304</v>
      </c>
      <c r="E176" s="36">
        <f>VLOOKUP(A176,'1 колонка'!$A$3:$E$800,5,FALSE)</f>
        <v>4</v>
      </c>
      <c r="G176" s="6" t="s">
        <v>1170</v>
      </c>
      <c r="H176" s="6" t="str">
        <f>VLOOKUP(G176,'1 колонка'!$A$3:$E$800,2,FALSE)</f>
        <v>Жемчужины для ванн "Наедине", капсулы, 8 шт</v>
      </c>
      <c r="I176" s="6">
        <f>VLOOKUP(G176,'1 колонка'!$A$3:$E$800,3,FALSE)</f>
        <v>10</v>
      </c>
      <c r="J176" s="47">
        <f>VLOOKUP(G176,'1 колонка с ТК'!$A$3:$E$800,4,FALSE)</f>
        <v>7343.999999999999</v>
      </c>
      <c r="K176" s="6">
        <f>VLOOKUP(G176,'1 колонка'!$A$3:$E$800,5,FALSE)</f>
        <v>6</v>
      </c>
    </row>
    <row r="177" spans="1:11" ht="12" customHeight="1">
      <c r="A177" s="6" t="s">
        <v>1108</v>
      </c>
      <c r="B177" s="6" t="str">
        <f>VLOOKUP(A177,'1 колонка'!$A$3:$E$800,2,FALSE)</f>
        <v>Аромаэмульсия "Мерцание звезд", "Рак", 12 мл</v>
      </c>
      <c r="C177" s="6">
        <f>VLOOKUP(A177,'1 колонка'!$A$3:$E$800,3,FALSE)</f>
        <v>6</v>
      </c>
      <c r="D177" s="49">
        <f>VLOOKUP(A177,'1 колонка с ТК'!$A$3:$E$800,4,FALSE)</f>
        <v>5304</v>
      </c>
      <c r="E177" s="36">
        <f>VLOOKUP(A177,'1 колонка'!$A$3:$E$800,5,FALSE)</f>
        <v>4</v>
      </c>
      <c r="G177" s="6" t="s">
        <v>1171</v>
      </c>
      <c r="H177" s="6" t="str">
        <f>VLOOKUP(G177,'1 колонка'!$A$3:$E$800,2,FALSE)</f>
        <v>Жемчужины для ванн "Тонус", капсулы, 8 шт</v>
      </c>
      <c r="I177" s="6">
        <f>VLOOKUP(G177,'1 колонка'!$A$3:$E$800,3,FALSE)</f>
        <v>10</v>
      </c>
      <c r="J177" s="47">
        <f>VLOOKUP(G177,'1 колонка с ТК'!$A$3:$E$800,4,FALSE)</f>
        <v>7343.999999999999</v>
      </c>
      <c r="K177" s="6">
        <f>VLOOKUP(G177,'1 колонка'!$A$3:$E$800,5,FALSE)</f>
        <v>6</v>
      </c>
    </row>
    <row r="178" spans="1:11" ht="12" customHeight="1">
      <c r="A178" s="6" t="s">
        <v>1109</v>
      </c>
      <c r="B178" s="6" t="str">
        <f>VLOOKUP(A178,'1 колонка'!$A$3:$E$800,2,FALSE)</f>
        <v>Аромаэмульсия "Мерцание звезд", "Рыбы", 12 мл</v>
      </c>
      <c r="C178" s="6">
        <f>VLOOKUP(A178,'1 колонка'!$A$3:$E$800,3,FALSE)</f>
        <v>6</v>
      </c>
      <c r="D178" s="49">
        <f>VLOOKUP(A178,'1 колонка с ТК'!$A$3:$E$800,4,FALSE)</f>
        <v>5304</v>
      </c>
      <c r="E178" s="36">
        <f>VLOOKUP(A178,'1 колонка'!$A$3:$E$800,5,FALSE)</f>
        <v>4</v>
      </c>
      <c r="G178" s="6" t="s">
        <v>1172</v>
      </c>
      <c r="H178" s="6" t="str">
        <f>VLOOKUP(G178,'1 колонка'!$A$3:$E$800,2,FALSE)</f>
        <v>Жемчужины для ванн "Целебные", капсулы, 8 шт</v>
      </c>
      <c r="I178" s="6">
        <f>VLOOKUP(G178,'1 колонка'!$A$3:$E$800,3,FALSE)</f>
        <v>10</v>
      </c>
      <c r="J178" s="47">
        <f>VLOOKUP(G178,'1 колонка с ТК'!$A$3:$E$800,4,FALSE)</f>
        <v>7343.999999999999</v>
      </c>
      <c r="K178" s="6">
        <f>VLOOKUP(G178,'1 колонка'!$A$3:$E$800,5,FALSE)</f>
        <v>6</v>
      </c>
    </row>
    <row r="179" spans="1:11" ht="12.75">
      <c r="A179" s="7" t="s">
        <v>684</v>
      </c>
      <c r="B179" s="7" t="s">
        <v>685</v>
      </c>
      <c r="C179" s="21" t="s">
        <v>239</v>
      </c>
      <c r="D179" s="22" t="s">
        <v>350</v>
      </c>
      <c r="E179" s="22" t="s">
        <v>240</v>
      </c>
      <c r="F179" s="75"/>
      <c r="G179" s="7" t="s">
        <v>684</v>
      </c>
      <c r="H179" s="7" t="s">
        <v>685</v>
      </c>
      <c r="I179" s="21" t="s">
        <v>239</v>
      </c>
      <c r="J179" s="22" t="s">
        <v>350</v>
      </c>
      <c r="K179" s="22" t="s">
        <v>240</v>
      </c>
    </row>
    <row r="180" spans="1:11" ht="12" customHeight="1">
      <c r="A180" s="6" t="s">
        <v>1173</v>
      </c>
      <c r="B180" s="6" t="str">
        <f>VLOOKUP(A180,'1 колонка'!$A$3:$E$800,2,FALSE)</f>
        <v>Масло эфирное "Лаванда", 5 мл</v>
      </c>
      <c r="C180" s="6">
        <f>VLOOKUP(A180,'1 колонка'!$A$3:$E$800,3,FALSE)</f>
        <v>10</v>
      </c>
      <c r="D180" s="47">
        <f>VLOOKUP(A180,'1 колонка с ТК'!$A$3:$E$800,4,FALSE)</f>
        <v>11321.999999999998</v>
      </c>
      <c r="E180" s="6">
        <f>VLOOKUP(A180,'1 колонка'!$A$3:$E$800,5,FALSE)</f>
        <v>9</v>
      </c>
      <c r="G180" s="6" t="s">
        <v>1221</v>
      </c>
      <c r="H180" s="6" t="str">
        <f>VLOOKUP(G180,'1 колонка'!$A$3:$E$800,2,FALSE)</f>
        <v>Аппликатор-пояс "Спутник"</v>
      </c>
      <c r="I180" s="6">
        <f>VLOOKUP(G180,'1 колонка'!$A$3:$E$800,3,FALSE)</f>
        <v>8</v>
      </c>
      <c r="J180" s="47">
        <f>VLOOKUP(G180,'1 колонка с ТК'!$A$3:$E$800,4,FALSE)</f>
        <v>103325.99999999999</v>
      </c>
      <c r="K180" s="6">
        <f>VLOOKUP(G180,'1 колонка'!$A$3:$E$800,5,FALSE)</f>
        <v>65</v>
      </c>
    </row>
    <row r="181" spans="1:11" ht="12" customHeight="1">
      <c r="A181" s="6" t="s">
        <v>1174</v>
      </c>
      <c r="B181" s="6" t="str">
        <f>VLOOKUP(A181,'1 колонка'!$A$3:$E$800,2,FALSE)</f>
        <v>Масло эфирное "Лимон", 5 мл</v>
      </c>
      <c r="C181" s="6">
        <f>VLOOKUP(A181,'1 колонка'!$A$3:$E$800,3,FALSE)</f>
        <v>10</v>
      </c>
      <c r="D181" s="47">
        <f>VLOOKUP(A181,'1 колонка с ТК'!$A$3:$E$800,4,FALSE)</f>
        <v>5100</v>
      </c>
      <c r="E181" s="6">
        <f>VLOOKUP(A181,'1 колонка'!$A$3:$E$800,5,FALSE)</f>
        <v>4</v>
      </c>
      <c r="G181" s="6" t="s">
        <v>307</v>
      </c>
      <c r="H181" s="6" t="str">
        <f>VLOOKUP(G181,'1 колонка'!$A$3:$E$800,2,FALSE)</f>
        <v>Аппликатор-стелька "Скороход", 2 шт</v>
      </c>
      <c r="I181" s="6">
        <f>VLOOKUP(G181,'1 колонка'!$A$3:$E$800,3,FALSE)</f>
        <v>5</v>
      </c>
      <c r="J181" s="47">
        <f>VLOOKUP(G181,'1 колонка с ТК'!$A$3:$E$800,4,FALSE)</f>
        <v>60486</v>
      </c>
      <c r="K181" s="6">
        <f>VLOOKUP(G181,'1 колонка'!$A$3:$E$800,5,FALSE)</f>
        <v>38</v>
      </c>
    </row>
    <row r="182" spans="1:11" ht="12" customHeight="1">
      <c r="A182" s="6" t="s">
        <v>1175</v>
      </c>
      <c r="B182" s="6" t="str">
        <f>VLOOKUP(A182,'1 колонка'!$A$3:$E$800,2,FALSE)</f>
        <v>Масло эфирное "Пачули", 5 мл</v>
      </c>
      <c r="C182" s="6">
        <f>VLOOKUP(A182,'1 колонка'!$A$3:$E$800,3,FALSE)</f>
        <v>10</v>
      </c>
      <c r="D182" s="47">
        <f>VLOOKUP(A182,'1 колонка с ТК'!$A$3:$E$800,4,FALSE)</f>
        <v>11016</v>
      </c>
      <c r="E182" s="6">
        <f>VLOOKUP(A182,'1 колонка'!$A$3:$E$800,5,FALSE)</f>
        <v>9</v>
      </c>
      <c r="G182" s="6" t="s">
        <v>1222</v>
      </c>
      <c r="H182" s="6" t="str">
        <f>VLOOKUP(G182,'1 колонка'!$A$3:$E$800,2,FALSE)</f>
        <v>Валик "Большой" (шаг игл 5,0 мм; D = 63 мм; ш = 105 мм)</v>
      </c>
      <c r="I182" s="6">
        <f>VLOOKUP(G182,'1 колонка'!$A$3:$E$800,3,FALSE)</f>
        <v>17</v>
      </c>
      <c r="J182" s="47">
        <f>VLOOKUP(G182,'1 колонка с ТК'!$A$3:$E$800,4,FALSE)</f>
        <v>48041.99999999999</v>
      </c>
      <c r="K182" s="6">
        <f>VLOOKUP(G182,'1 колонка'!$A$3:$E$800,5,FALSE)</f>
        <v>30</v>
      </c>
    </row>
    <row r="183" spans="1:11" ht="12" customHeight="1">
      <c r="A183" s="6" t="s">
        <v>1176</v>
      </c>
      <c r="B183" s="6" t="str">
        <f>VLOOKUP(A183,'1 колонка'!$A$3:$E$800,2,FALSE)</f>
        <v>Масло эфирное "Чайное дерево", 5 мл . "Домашняя аптечка в одном флаконе"</v>
      </c>
      <c r="C183" s="6">
        <f>VLOOKUP(A183,'1 колонка'!$A$3:$E$800,3,FALSE)</f>
        <v>10</v>
      </c>
      <c r="D183" s="47">
        <f>VLOOKUP(A183,'1 колонка с ТК'!$A$3:$E$800,4,FALSE)</f>
        <v>7955.999999999999</v>
      </c>
      <c r="E183" s="6">
        <f>VLOOKUP(A183,'1 колонка'!$A$3:$E$800,5,FALSE)</f>
        <v>6</v>
      </c>
      <c r="G183" s="6" t="s">
        <v>1223</v>
      </c>
      <c r="H183" s="6" t="str">
        <f>VLOOKUP(G183,'1 колонка'!$A$3:$E$800,2,FALSE)</f>
        <v>Валик "Лицевой" (шаг игл 3,5 мм; D = 45 мм; ш = 30 мм)</v>
      </c>
      <c r="I183" s="6">
        <f>VLOOKUP(G183,'1 колонка'!$A$3:$E$800,3,FALSE)</f>
        <v>55</v>
      </c>
      <c r="J183" s="47">
        <f>VLOOKUP(G183,'1 колонка с ТК'!$A$3:$E$800,4,FALSE)</f>
        <v>31415.999999999996</v>
      </c>
      <c r="K183" s="6">
        <f>VLOOKUP(G183,'1 колонка'!$A$3:$E$800,5,FALSE)</f>
        <v>20</v>
      </c>
    </row>
    <row r="184" spans="1:11" ht="12" customHeight="1">
      <c r="A184" s="6" t="s">
        <v>1177</v>
      </c>
      <c r="B184" s="6" t="str">
        <f>VLOOKUP(A184,'1 колонка'!$A$3:$E$800,2,FALSE)</f>
        <v>Масло эфирное "Эвкалипт", 5 мл</v>
      </c>
      <c r="C184" s="6">
        <f>VLOOKUP(A184,'1 колонка'!$A$3:$E$800,3,FALSE)</f>
        <v>10</v>
      </c>
      <c r="D184" s="47">
        <f>VLOOKUP(A184,'1 колонка с ТК'!$A$3:$E$800,4,FALSE)</f>
        <v>4182</v>
      </c>
      <c r="E184" s="6">
        <f>VLOOKUP(A184,'1 колонка'!$A$3:$E$800,5,FALSE)</f>
        <v>3</v>
      </c>
      <c r="G184" s="6" t="s">
        <v>1224</v>
      </c>
      <c r="H184" s="6" t="str">
        <f>VLOOKUP(G184,'1 колонка'!$A$3:$E$800,2,FALSE)</f>
        <v>Валик "Универсальный" (шаг игл 3,5 мм; D = 45 мм; ш = 70 мм)</v>
      </c>
      <c r="I184" s="6">
        <f>VLOOKUP(G184,'1 колонка'!$A$3:$E$800,3,FALSE)</f>
        <v>30</v>
      </c>
      <c r="J184" s="47">
        <f>VLOOKUP(G184,'1 колонка с ТК'!$A$3:$E$800,4,FALSE)</f>
        <v>47736</v>
      </c>
      <c r="K184" s="6">
        <f>VLOOKUP(G184,'1 колонка'!$A$3:$E$800,5,FALSE)</f>
        <v>30</v>
      </c>
    </row>
    <row r="185" spans="1:11" ht="12" customHeight="1">
      <c r="A185" s="6" t="s">
        <v>288</v>
      </c>
      <c r="B185" s="6" t="str">
        <f>VLOOKUP(A185,'1 колонка'!$A$3:$E$800,2,FALSE)</f>
        <v>Массажная аромаплитка "Сладкие грезы", 70 г</v>
      </c>
      <c r="C185" s="6">
        <f>VLOOKUP(A185,'1 колонка'!$A$3:$E$800,3,FALSE)</f>
        <v>10</v>
      </c>
      <c r="D185" s="47">
        <f>VLOOKUP(A185,'1 колонка с ТК'!$A$3:$E$800,4,FALSE)</f>
        <v>16728</v>
      </c>
      <c r="E185" s="6">
        <f>VLOOKUP(A185,'1 колонка'!$A$3:$E$800,5,FALSE)</f>
        <v>12</v>
      </c>
      <c r="G185" s="6" t="s">
        <v>1227</v>
      </c>
      <c r="H185" s="6" t="str">
        <f>VLOOKUP(G185,'1 колонка'!$A$3:$E$800,2,FALSE)</f>
        <v>Массажер "Фараон"</v>
      </c>
      <c r="I185" s="6">
        <f>VLOOKUP(G185,'1 колонка'!$A$3:$E$800,3,FALSE)</f>
        <v>10</v>
      </c>
      <c r="J185" s="47">
        <f>VLOOKUP(G185,'1 колонка с ТК'!$A$3:$E$800,4,FALSE)</f>
        <v>12750</v>
      </c>
      <c r="K185" s="6">
        <f>VLOOKUP(G185,'1 колонка'!$A$3:$E$800,5,FALSE)</f>
        <v>8</v>
      </c>
    </row>
    <row r="186" spans="1:11" ht="12" customHeight="1">
      <c r="A186" s="6" t="s">
        <v>290</v>
      </c>
      <c r="B186" s="6" t="str">
        <f>VLOOKUP(A186,'1 колонка'!$A$3:$E$800,2,FALSE)</f>
        <v>Массажная аромаплитка "Утренний кофе", 70 г</v>
      </c>
      <c r="C186" s="6">
        <f>VLOOKUP(A186,'1 колонка'!$A$3:$E$800,3,FALSE)</f>
        <v>10</v>
      </c>
      <c r="D186" s="47">
        <f>VLOOKUP(A186,'1 колонка с ТК'!$A$3:$E$800,4,FALSE)</f>
        <v>16728</v>
      </c>
      <c r="E186" s="6">
        <f>VLOOKUP(A186,'1 колонка'!$A$3:$E$800,5,FALSE)</f>
        <v>12</v>
      </c>
      <c r="G186" s="6" t="s">
        <v>1225</v>
      </c>
      <c r="H186" s="6" t="str">
        <f>VLOOKUP(G186,'1 колонка'!$A$3:$E$800,2,FALSE)</f>
        <v>Массажер "Фараон-М" </v>
      </c>
      <c r="I186" s="6">
        <f>VLOOKUP(G186,'1 колонка'!$A$3:$E$800,3,FALSE)</f>
        <v>10</v>
      </c>
      <c r="J186" s="47">
        <f>VLOOKUP(G186,'1 колонка с ТК'!$A$3:$E$800,4,FALSE)</f>
        <v>14076</v>
      </c>
      <c r="K186" s="6">
        <f>VLOOKUP(G186,'1 колонка'!$A$3:$E$800,5,FALSE)</f>
        <v>9</v>
      </c>
    </row>
    <row r="187" spans="1:11" ht="12" customHeight="1">
      <c r="A187" s="6" t="s">
        <v>1178</v>
      </c>
      <c r="B187" s="6" t="str">
        <f>VLOOKUP(A187,'1 колонка'!$A$3:$E$800,2,FALSE)</f>
        <v>Набор парфюмерных масел "Ароматика", 3 шт . по 10 мл</v>
      </c>
      <c r="C187" s="6">
        <f>VLOOKUP(A187,'1 колонка'!$A$3:$E$800,3,FALSE)</f>
        <v>4</v>
      </c>
      <c r="D187" s="47">
        <f>VLOOKUP(A187,'1 колонка с ТК'!$A$3:$E$800,4,FALSE)</f>
        <v>30395.999999999996</v>
      </c>
      <c r="E187" s="6">
        <f>VLOOKUP(A187,'1 колонка'!$A$3:$E$800,5,FALSE)</f>
        <v>24</v>
      </c>
      <c r="G187" s="42"/>
      <c r="H187" s="38" t="s">
        <v>1228</v>
      </c>
      <c r="I187" s="15"/>
      <c r="J187" s="48"/>
      <c r="K187" s="16"/>
    </row>
    <row r="188" spans="1:11" ht="12" customHeight="1">
      <c r="A188" s="42"/>
      <c r="B188" s="38" t="s">
        <v>1179</v>
      </c>
      <c r="C188" s="15"/>
      <c r="D188" s="48"/>
      <c r="E188" s="16"/>
      <c r="G188" s="6" t="s">
        <v>1229</v>
      </c>
      <c r="H188" s="6" t="str">
        <f>VLOOKUP(G188,'1 колонка'!$A$3:$E$800,2,FALSE)</f>
        <v>Антидымок "Парус", гранулы, 70 г</v>
      </c>
      <c r="I188" s="6">
        <f>VLOOKUP(G188,'1 колонка'!$A$3:$E$800,3,FALSE)</f>
        <v>10</v>
      </c>
      <c r="J188" s="47">
        <f>VLOOKUP(G188,'1 колонка с ТК'!$A$3:$E$800,4,FALSE)</f>
        <v>4998</v>
      </c>
      <c r="K188" s="6">
        <f>VLOOKUP(G188,'1 колонка'!$A$3:$E$800,5,FALSE)</f>
        <v>4</v>
      </c>
    </row>
    <row r="189" spans="1:11" ht="12" customHeight="1">
      <c r="A189" s="6" t="s">
        <v>1180</v>
      </c>
      <c r="B189" s="6" t="str">
        <f>VLOOKUP(A189,'1 колонка'!$A$3:$E$800,2,FALSE)</f>
        <v>Бальзам "Хвойный дар", 10 мл</v>
      </c>
      <c r="C189" s="6">
        <f>VLOOKUP(A189,'1 колонка'!$A$3:$E$800,3,FALSE)</f>
        <v>20</v>
      </c>
      <c r="D189" s="47">
        <f>VLOOKUP(A189,'1 колонка с ТК'!$A$3:$E$800,4,FALSE)</f>
        <v>8670</v>
      </c>
      <c r="E189" s="6">
        <f>VLOOKUP(A189,'1 колонка'!$A$3:$E$800,5,FALSE)</f>
        <v>7</v>
      </c>
      <c r="G189" s="6" t="s">
        <v>1230</v>
      </c>
      <c r="H189" s="6" t="str">
        <f>VLOOKUP(G189,'1 колонка'!$A$3:$E$800,2,FALSE)</f>
        <v>Антиэлектромагнитная накладка "Магралит-Т"</v>
      </c>
      <c r="I189" s="6">
        <f>VLOOKUP(G189,'1 колонка'!$A$3:$E$800,3,FALSE)</f>
        <v>10</v>
      </c>
      <c r="J189" s="47">
        <f>VLOOKUP(G189,'1 колонка с ТК'!$A$3:$E$800,4,FALSE)</f>
        <v>27030</v>
      </c>
      <c r="K189" s="6">
        <f>VLOOKUP(G189,'1 колонка'!$A$3:$E$800,5,FALSE)</f>
        <v>20</v>
      </c>
    </row>
    <row r="190" spans="1:11" ht="12" customHeight="1">
      <c r="A190" s="6" t="s">
        <v>1181</v>
      </c>
      <c r="B190" s="6" t="str">
        <f>VLOOKUP(A190,'1 колонка'!$A$3:$E$800,2,FALSE)</f>
        <v>Ингалятор индивидуальный</v>
      </c>
      <c r="C190" s="6">
        <f>VLOOKUP(A190,'1 колонка'!$A$3:$E$800,3,FALSE)</f>
        <v>20</v>
      </c>
      <c r="D190" s="47">
        <f>VLOOKUP(A190,'1 колонка с ТК'!$A$3:$E$800,4,FALSE)</f>
        <v>3467.9999999999995</v>
      </c>
      <c r="E190" s="6">
        <f>VLOOKUP(A190,'1 колонка'!$A$3:$E$800,5,FALSE)</f>
        <v>3</v>
      </c>
      <c r="G190" s="6" t="s">
        <v>1231</v>
      </c>
      <c r="H190" s="6" t="str">
        <f>VLOOKUP(G190,'1 колонка'!$A$3:$E$800,2,FALSE)</f>
        <v>Соль океаническая "Лаванда", 700 г</v>
      </c>
      <c r="I190" s="6">
        <f>VLOOKUP(G190,'1 колонка'!$A$3:$E$800,3,FALSE)</f>
        <v>14</v>
      </c>
      <c r="J190" s="47">
        <f>VLOOKUP(G190,'1 колонка с ТК'!$A$3:$E$800,4,FALSE)</f>
        <v>7752</v>
      </c>
      <c r="K190" s="6">
        <f>VLOOKUP(G190,'1 колонка'!$A$3:$E$800,5,FALSE)</f>
        <v>6</v>
      </c>
    </row>
    <row r="191" spans="1:11" ht="12" customHeight="1">
      <c r="A191" s="6" t="s">
        <v>1183</v>
      </c>
      <c r="B191" s="6" t="str">
        <f>VLOOKUP(A191,'1 колонка'!$A$3:$E$800,2,FALSE)</f>
        <v>Ингалятор с бальзамом, набор</v>
      </c>
      <c r="C191" s="6">
        <f>VLOOKUP(A191,'1 колонка'!$A$3:$E$800,3,FALSE)</f>
        <v>20</v>
      </c>
      <c r="D191" s="47">
        <f>VLOOKUP(A191,'1 колонка с ТК'!$A$3:$E$800,4,FALSE)</f>
        <v>10098</v>
      </c>
      <c r="E191" s="6">
        <f>VLOOKUP(A191,'1 колонка'!$A$3:$E$800,5,FALSE)</f>
        <v>8</v>
      </c>
      <c r="G191" s="6" t="s">
        <v>1232</v>
      </c>
      <c r="H191" s="6" t="str">
        <f>VLOOKUP(G191,'1 колонка'!$A$3:$E$800,2,FALSE)</f>
        <v>Соль океаническая "Пачули", 700 г</v>
      </c>
      <c r="I191" s="6">
        <f>VLOOKUP(G191,'1 колонка'!$A$3:$E$800,3,FALSE)</f>
        <v>14</v>
      </c>
      <c r="J191" s="47">
        <f>VLOOKUP(G191,'1 колонка с ТК'!$A$3:$E$800,4,FALSE)</f>
        <v>7752</v>
      </c>
      <c r="K191" s="6">
        <f>VLOOKUP(G191,'1 колонка'!$A$3:$E$800,5,FALSE)</f>
        <v>6</v>
      </c>
    </row>
    <row r="192" spans="1:11" ht="12" customHeight="1">
      <c r="A192" s="6" t="s">
        <v>1185</v>
      </c>
      <c r="B192" s="6" t="str">
        <f>VLOOKUP(A192,'1 колонка'!$A$3:$E$800,2,FALSE)</f>
        <v>Косметическое средство для ванн "Хвойный дар"</v>
      </c>
      <c r="C192" s="6">
        <f>VLOOKUP(A192,'1 колонка'!$A$3:$E$800,3,FALSE)</f>
        <v>6</v>
      </c>
      <c r="D192" s="47">
        <f>VLOOKUP(A192,'1 колонка с ТК'!$A$3:$E$800,4,FALSE)</f>
        <v>8772</v>
      </c>
      <c r="E192" s="6">
        <f>VLOOKUP(A192,'1 колонка'!$A$3:$E$800,5,FALSE)</f>
        <v>7</v>
      </c>
      <c r="G192" s="6" t="s">
        <v>1233</v>
      </c>
      <c r="H192" s="6" t="str">
        <f>VLOOKUP(G192,'1 колонка'!$A$3:$E$800,2,FALSE)</f>
        <v>Соль океаническая "Пихта", 700 г</v>
      </c>
      <c r="I192" s="6">
        <f>VLOOKUP(G192,'1 колонка'!$A$3:$E$800,3,FALSE)</f>
        <v>14</v>
      </c>
      <c r="J192" s="47">
        <f>VLOOKUP(G192,'1 колонка с ТК'!$A$3:$E$800,4,FALSE)</f>
        <v>7752</v>
      </c>
      <c r="K192" s="6">
        <f>VLOOKUP(G192,'1 колонка'!$A$3:$E$800,5,FALSE)</f>
        <v>6</v>
      </c>
    </row>
    <row r="193" spans="1:11" ht="12" customHeight="1">
      <c r="A193" s="42"/>
      <c r="B193" s="38" t="s">
        <v>1186</v>
      </c>
      <c r="C193" s="15"/>
      <c r="D193" s="48"/>
      <c r="E193" s="16"/>
      <c r="G193" s="6" t="s">
        <v>1234</v>
      </c>
      <c r="H193" s="6" t="str">
        <f>VLOOKUP(G193,'1 колонка'!$A$3:$E$800,2,FALSE)</f>
        <v>Сухие духи "Ландыш", пакетики, 5 шт.</v>
      </c>
      <c r="I193" s="6">
        <f>VLOOKUP(G193,'1 колонка'!$A$3:$E$800,3,FALSE)</f>
        <v>10</v>
      </c>
      <c r="J193" s="47">
        <f>VLOOKUP(G193,'1 колонка с ТК'!$A$3:$E$800,4,FALSE)</f>
        <v>5202</v>
      </c>
      <c r="K193" s="6">
        <f>VLOOKUP(G193,'1 колонка'!$A$3:$E$800,5,FALSE)</f>
        <v>4</v>
      </c>
    </row>
    <row r="194" spans="1:11" ht="12" customHeight="1">
      <c r="A194" s="6" t="s">
        <v>1187</v>
      </c>
      <c r="B194" s="6" t="str">
        <f>VLOOKUP(A194,'1 колонка'!$A$3:$E$800,2,FALSE)</f>
        <v>Бальзам серии "Раритет": "Календула", 15 мл</v>
      </c>
      <c r="C194" s="6">
        <f>VLOOKUP(A194,'1 колонка'!$A$3:$E$800,3,FALSE)</f>
        <v>10</v>
      </c>
      <c r="D194" s="47">
        <f>VLOOKUP(A194,'1 колонка с ТК'!$A$3:$E$800,4,FALSE)</f>
        <v>9078</v>
      </c>
      <c r="E194" s="6">
        <f>VLOOKUP(A194,'1 колонка'!$A$3:$E$800,5,FALSE)</f>
        <v>7</v>
      </c>
      <c r="G194" s="6" t="s">
        <v>1235</v>
      </c>
      <c r="H194" s="6" t="str">
        <f>VLOOKUP(G194,'1 колонка'!$A$3:$E$800,2,FALSE)</f>
        <v>Сухие духи "Миледи", пакетики, 5 шт</v>
      </c>
      <c r="I194" s="6">
        <f>VLOOKUP(G194,'1 колонка'!$A$3:$E$800,3,FALSE)</f>
        <v>10</v>
      </c>
      <c r="J194" s="47">
        <f>VLOOKUP(G194,'1 колонка с ТК'!$A$3:$E$800,4,FALSE)</f>
        <v>5202</v>
      </c>
      <c r="K194" s="6">
        <f>VLOOKUP(G194,'1 колонка'!$A$3:$E$800,5,FALSE)</f>
        <v>4</v>
      </c>
    </row>
    <row r="195" spans="1:11" ht="12" customHeight="1">
      <c r="A195" s="42"/>
      <c r="B195" s="38" t="s">
        <v>982</v>
      </c>
      <c r="C195" s="15"/>
      <c r="D195" s="48"/>
      <c r="E195" s="16"/>
      <c r="G195" s="6" t="s">
        <v>1236</v>
      </c>
      <c r="H195" s="6" t="str">
        <f>VLOOKUP(G195,'1 колонка'!$A$3:$E$800,2,FALSE)</f>
        <v>Сухие духи "Парус", пакетики, 5 шт</v>
      </c>
      <c r="I195" s="6">
        <f>VLOOKUP(G195,'1 колонка'!$A$3:$E$800,3,FALSE)</f>
        <v>10</v>
      </c>
      <c r="J195" s="47">
        <f>VLOOKUP(G195,'1 колонка с ТК'!$A$3:$E$800,4,FALSE)</f>
        <v>5202</v>
      </c>
      <c r="K195" s="6">
        <f>VLOOKUP(G195,'1 колонка'!$A$3:$E$800,5,FALSE)</f>
        <v>4</v>
      </c>
    </row>
    <row r="196" spans="1:11" ht="12" customHeight="1">
      <c r="A196" s="6" t="s">
        <v>1188</v>
      </c>
      <c r="B196" s="6" t="str">
        <f>VLOOKUP(A196,'1 колонка'!$A$3:$E$800,2,FALSE)</f>
        <v>Пудра-присыпка с бетулином, 50 г</v>
      </c>
      <c r="C196" s="6">
        <f>VLOOKUP(A196,'1 колонка'!$A$3:$E$800,3,FALSE)</f>
        <v>4</v>
      </c>
      <c r="D196" s="47">
        <f>VLOOKUP(A196,'1 колонка с ТК'!$A$3:$E$800,4,FALSE)</f>
        <v>16320</v>
      </c>
      <c r="E196" s="6">
        <f>VLOOKUP(A196,'1 колонка'!$A$3:$E$800,5,FALSE)</f>
        <v>12</v>
      </c>
      <c r="G196" s="6" t="s">
        <v>1237</v>
      </c>
      <c r="H196" s="6" t="str">
        <f>VLOOKUP(G196,'1 колонка'!$A$3:$E$800,2,FALSE)</f>
        <v>Сухие духи "Секрет тропиканки", пакетики, 5 шт</v>
      </c>
      <c r="I196" s="6">
        <f>VLOOKUP(G196,'1 колонка'!$A$3:$E$800,3,FALSE)</f>
        <v>10</v>
      </c>
      <c r="J196" s="47">
        <f>VLOOKUP(G196,'1 колонка с ТК'!$A$3:$E$800,4,FALSE)</f>
        <v>5202</v>
      </c>
      <c r="K196" s="6">
        <f>VLOOKUP(G196,'1 колонка'!$A$3:$E$800,5,FALSE)</f>
        <v>4</v>
      </c>
    </row>
    <row r="197" spans="1:11" ht="12" customHeight="1">
      <c r="A197" s="42"/>
      <c r="B197" s="40" t="s">
        <v>1190</v>
      </c>
      <c r="C197" s="4"/>
      <c r="D197" s="45"/>
      <c r="E197" s="5"/>
      <c r="G197" s="6" t="s">
        <v>1238</v>
      </c>
      <c r="H197" s="6" t="str">
        <f>VLOOKUP(G197,'1 колонка'!$A$3:$E$800,2,FALSE)</f>
        <v>Шунгит для минерализации воды</v>
      </c>
      <c r="I197" s="6">
        <f>VLOOKUP(G197,'1 колонка'!$A$3:$E$800,3,FALSE)</f>
        <v>20</v>
      </c>
      <c r="J197" s="47">
        <f>VLOOKUP(G197,'1 колонка с ТК'!$A$3:$E$800,4,FALSE)</f>
        <v>11016</v>
      </c>
      <c r="K197" s="6">
        <f>VLOOKUP(G197,'1 колонка'!$A$3:$E$800,5,FALSE)</f>
        <v>9</v>
      </c>
    </row>
    <row r="198" spans="1:11" ht="12" customHeight="1">
      <c r="A198" s="43"/>
      <c r="B198" s="39" t="s">
        <v>1191</v>
      </c>
      <c r="C198" s="18"/>
      <c r="D198" s="50"/>
      <c r="E198" s="19"/>
      <c r="G198" s="6" t="s">
        <v>1240</v>
      </c>
      <c r="H198" s="6" t="str">
        <f>VLOOKUP(G198,'1 колонка'!$A$3:$E$800,2,FALSE)</f>
        <v>Шунгитовая накладка спинная</v>
      </c>
      <c r="I198" s="6">
        <f>VLOOKUP(G198,'1 колонка'!$A$3:$E$800,3,FALSE)</f>
        <v>7</v>
      </c>
      <c r="J198" s="47">
        <f>VLOOKUP(G198,'1 колонка с ТК'!$A$3:$E$800,4,FALSE)</f>
        <v>31212</v>
      </c>
      <c r="K198" s="6">
        <f>VLOOKUP(G198,'1 колонка'!$A$3:$E$800,5,FALSE)</f>
        <v>23</v>
      </c>
    </row>
    <row r="199" spans="1:11" ht="12" customHeight="1">
      <c r="A199" s="6" t="s">
        <v>1192</v>
      </c>
      <c r="B199" s="6" t="str">
        <f>VLOOKUP(A199,'1 колонка'!$A$3:$E$800,2,FALSE)</f>
        <v>АРГО-душ</v>
      </c>
      <c r="C199" s="6">
        <f>VLOOKUP(A199,'1 колонка'!$A$3:$E$800,3,FALSE)</f>
        <v>1</v>
      </c>
      <c r="D199" s="47">
        <f>VLOOKUP(A199,'1 колонка с ТК'!$A$3:$E$800,4,FALSE)</f>
        <v>65790</v>
      </c>
      <c r="E199" s="6">
        <f>VLOOKUP(A199,'1 колонка'!$A$3:$E$800,5,FALSE)</f>
        <v>50</v>
      </c>
      <c r="G199" s="35" t="s">
        <v>368</v>
      </c>
      <c r="H199" s="36" t="str">
        <f>VLOOKUP(G199,'1 колонка'!$A$3:$E$800,2,FALSE)</f>
        <v>Шунгитовая пирамидка</v>
      </c>
      <c r="I199" s="36">
        <f>VLOOKUP(G199,'1 колонка'!$A$3:$E$800,3,FALSE)</f>
        <v>10</v>
      </c>
      <c r="J199" s="49">
        <f>VLOOKUP(G199,'1 колонка с ТК'!$A$3:$E$800,4,FALSE)</f>
        <v>21828</v>
      </c>
      <c r="K199" s="36">
        <f>VLOOKUP(G199,'1 колонка'!$A$3:$E$800,5,FALSE)</f>
        <v>17</v>
      </c>
    </row>
    <row r="200" spans="1:11" ht="12" customHeight="1">
      <c r="A200" s="6" t="s">
        <v>1194</v>
      </c>
      <c r="B200" s="6" t="str">
        <f>VLOOKUP(A200,'1 колонка'!$A$3:$E$800,2,FALSE)</f>
        <v>Дополнительный фильтрующий комплект "АРГО+"</v>
      </c>
      <c r="C200" s="6">
        <f>VLOOKUP(A200,'1 колонка'!$A$3:$E$800,3,FALSE)</f>
        <v>1</v>
      </c>
      <c r="D200" s="47">
        <f>VLOOKUP(A200,'1 колонка с ТК'!$A$3:$E$800,4,FALSE)</f>
        <v>27540</v>
      </c>
      <c r="E200" s="6">
        <f>VLOOKUP(A200,'1 колонка'!$A$3:$E$800,5,FALSE)</f>
        <v>20</v>
      </c>
      <c r="G200" s="6" t="s">
        <v>1242</v>
      </c>
      <c r="H200" s="6" t="str">
        <f>VLOOKUP(G200,'1 колонка'!$A$3:$E$800,2,FALSE)</f>
        <v>Шунгитовый массажный коврик</v>
      </c>
      <c r="I200" s="6">
        <f>VLOOKUP(G200,'1 колонка'!$A$3:$E$800,3,FALSE)</f>
        <v>10</v>
      </c>
      <c r="J200" s="47">
        <f>VLOOKUP(G200,'1 колонка с ТК'!$A$3:$E$800,4,FALSE)</f>
        <v>44676</v>
      </c>
      <c r="K200" s="6">
        <f>VLOOKUP(G200,'1 колонка'!$A$3:$E$800,5,FALSE)</f>
        <v>35</v>
      </c>
    </row>
    <row r="201" spans="1:11" ht="12" customHeight="1">
      <c r="A201" s="6" t="s">
        <v>1195</v>
      </c>
      <c r="B201" s="6" t="str">
        <f>VLOOKUP(A201,'1 колонка'!$A$3:$E$800,2,FALSE)</f>
        <v>Картридж для фильтров "АРГО-К" и "АРГО-МК"</v>
      </c>
      <c r="C201" s="6">
        <f>VLOOKUP(A201,'1 колонка'!$A$3:$E$800,3,FALSE)</f>
        <v>9</v>
      </c>
      <c r="D201" s="47">
        <f>VLOOKUP(A201,'1 колонка с ТК'!$A$3:$E$800,4,FALSE)</f>
        <v>35700</v>
      </c>
      <c r="E201" s="6">
        <f>VLOOKUP(A201,'1 колонка'!$A$3:$E$800,5,FALSE)</f>
        <v>25</v>
      </c>
      <c r="G201" s="6" t="s">
        <v>1244</v>
      </c>
      <c r="H201" s="6" t="str">
        <f>VLOOKUP(G201,'1 колонка'!$A$3:$E$800,2,FALSE)</f>
        <v>Шунгитовый наколенник</v>
      </c>
      <c r="I201" s="6">
        <f>VLOOKUP(G201,'1 колонка'!$A$3:$E$800,3,FALSE)</f>
        <v>14</v>
      </c>
      <c r="J201" s="47">
        <f>VLOOKUP(G201,'1 колонка с ТК'!$A$3:$E$800,4,FALSE)</f>
        <v>21828</v>
      </c>
      <c r="K201" s="6">
        <f>VLOOKUP(G201,'1 колонка'!$A$3:$E$800,5,FALSE)</f>
        <v>17</v>
      </c>
    </row>
    <row r="202" spans="1:11" ht="12" customHeight="1">
      <c r="A202" s="6" t="s">
        <v>1196</v>
      </c>
      <c r="B202" s="6" t="str">
        <f>VLOOKUP(A202,'1 колонка'!$A$3:$E$800,2,FALSE)</f>
        <v>Комплект запасной для фильтров "АРГО" и "АРГО-М"</v>
      </c>
      <c r="C202" s="6">
        <f>VLOOKUP(A202,'1 колонка'!$A$3:$E$800,3,FALSE)</f>
        <v>8</v>
      </c>
      <c r="D202" s="47">
        <f>VLOOKUP(A202,'1 колонка с ТК'!$A$3:$E$800,4,FALSE)</f>
        <v>18564</v>
      </c>
      <c r="E202" s="6">
        <f>VLOOKUP(A202,'1 колонка'!$A$3:$E$800,5,FALSE)</f>
        <v>13</v>
      </c>
      <c r="G202" s="35" t="s">
        <v>366</v>
      </c>
      <c r="H202" s="36" t="str">
        <f>VLOOKUP(G202,'1 колонка'!$A$3:$E$800,2,FALSE)</f>
        <v>Шунгитовый оберег (большой)</v>
      </c>
      <c r="I202" s="36">
        <f>VLOOKUP(G202,'1 колонка'!$A$3:$E$800,3,FALSE)</f>
        <v>25</v>
      </c>
      <c r="J202" s="49">
        <f>VLOOKUP(G202,'1 колонка с ТК'!$A$3:$E$800,4,FALSE)</f>
        <v>15096</v>
      </c>
      <c r="K202" s="36">
        <f>VLOOKUP(G202,'1 колонка'!$A$3:$E$800,5,FALSE)</f>
        <v>12</v>
      </c>
    </row>
    <row r="203" spans="1:11" ht="12" customHeight="1">
      <c r="A203" s="6" t="s">
        <v>1197</v>
      </c>
      <c r="B203" s="6" t="str">
        <f>VLOOKUP(A203,'1 колонка'!$A$3:$E$800,2,FALSE)</f>
        <v>Фильтр "АРГО"</v>
      </c>
      <c r="C203" s="6">
        <f>VLOOKUP(A203,'1 колонка'!$A$3:$E$800,3,FALSE)</f>
        <v>6</v>
      </c>
      <c r="D203" s="47">
        <f>VLOOKUP(A203,'1 колонка с ТК'!$A$3:$E$800,4,FALSE)</f>
        <v>66402</v>
      </c>
      <c r="E203" s="6">
        <f>VLOOKUP(A203,'1 колонка'!$A$3:$E$800,5,FALSE)</f>
        <v>50</v>
      </c>
      <c r="G203" s="35" t="s">
        <v>367</v>
      </c>
      <c r="H203" s="36" t="str">
        <f>VLOOKUP(G203,'1 колонка'!$A$3:$E$800,2,FALSE)</f>
        <v>Шунгитовый оберег (малый)</v>
      </c>
      <c r="I203" s="36">
        <f>VLOOKUP(G203,'1 колонка'!$A$3:$E$800,3,FALSE)</f>
        <v>25</v>
      </c>
      <c r="J203" s="49">
        <f>VLOOKUP(G203,'1 колонка с ТК'!$A$3:$E$800,4,FALSE)</f>
        <v>11016</v>
      </c>
      <c r="K203" s="36">
        <f>VLOOKUP(G203,'1 колонка'!$A$3:$E$800,5,FALSE)</f>
        <v>9</v>
      </c>
    </row>
    <row r="204" spans="1:11" ht="12" customHeight="1">
      <c r="A204" s="6" t="s">
        <v>1198</v>
      </c>
      <c r="B204" s="6" t="str">
        <f>VLOOKUP(A204,'1 колонка'!$A$3:$E$800,2,FALSE)</f>
        <v>Фильтр "АРГО-К" (картриджный вариант)</v>
      </c>
      <c r="C204" s="6">
        <f>VLOOKUP(A204,'1 колонка'!$A$3:$E$800,3,FALSE)</f>
        <v>6</v>
      </c>
      <c r="D204" s="47">
        <f>VLOOKUP(A204,'1 колонка с ТК'!$A$3:$E$800,4,FALSE)</f>
        <v>69360</v>
      </c>
      <c r="E204" s="6">
        <f>VLOOKUP(A204,'1 колонка'!$A$3:$E$800,5,FALSE)</f>
        <v>50</v>
      </c>
      <c r="G204" s="6" t="s">
        <v>1246</v>
      </c>
      <c r="H204" s="6" t="str">
        <f>VLOOKUP(G204,'1 колонка'!$A$3:$E$800,2,FALSE)</f>
        <v>Шунгитовый пояс</v>
      </c>
      <c r="I204" s="6">
        <f>VLOOKUP(G204,'1 колонка'!$A$3:$E$800,3,FALSE)</f>
        <v>20</v>
      </c>
      <c r="J204" s="47">
        <f>VLOOKUP(G204,'1 колонка с ТК'!$A$3:$E$800,4,FALSE)</f>
        <v>17850</v>
      </c>
      <c r="K204" s="6">
        <f>VLOOKUP(G204,'1 колонка'!$A$3:$E$800,5,FALSE)</f>
        <v>14</v>
      </c>
    </row>
    <row r="205" spans="1:11" ht="12" customHeight="1">
      <c r="A205" s="6" t="s">
        <v>1199</v>
      </c>
      <c r="B205" s="6" t="str">
        <f>VLOOKUP(A205,'1 колонка'!$A$3:$E$800,2,FALSE)</f>
        <v>Фильтр "АРГО-М"</v>
      </c>
      <c r="C205" s="6">
        <f>VLOOKUP(A205,'1 колонка'!$A$3:$E$800,3,FALSE)</f>
        <v>6</v>
      </c>
      <c r="D205" s="47">
        <f>VLOOKUP(A205,'1 колонка с ТК'!$A$3:$E$800,4,FALSE)</f>
        <v>67728</v>
      </c>
      <c r="E205" s="6">
        <f>VLOOKUP(A205,'1 колонка'!$A$3:$E$800,5,FALSE)</f>
        <v>50</v>
      </c>
      <c r="G205" s="42"/>
      <c r="H205" s="38" t="s">
        <v>271</v>
      </c>
      <c r="I205" s="15"/>
      <c r="J205" s="48"/>
      <c r="K205" s="16"/>
    </row>
    <row r="206" spans="1:11" ht="12" customHeight="1">
      <c r="A206" s="6" t="s">
        <v>1200</v>
      </c>
      <c r="B206" s="6" t="str">
        <f>VLOOKUP(A206,'1 колонка'!$A$3:$E$800,2,FALSE)</f>
        <v>Фильтр "АРГО-МК" (картриджный вариант)</v>
      </c>
      <c r="C206" s="6">
        <f>VLOOKUP(A206,'1 колонка'!$A$3:$E$800,3,FALSE)</f>
        <v>6</v>
      </c>
      <c r="D206" s="47">
        <f>VLOOKUP(A206,'1 колонка с ТК'!$A$3:$E$800,4,FALSE)</f>
        <v>70686</v>
      </c>
      <c r="E206" s="6">
        <f>VLOOKUP(A206,'1 колонка'!$A$3:$E$800,5,FALSE)</f>
        <v>50</v>
      </c>
      <c r="G206" s="6" t="s">
        <v>1248</v>
      </c>
      <c r="H206" s="6" t="str">
        <f>VLOOKUP(G206,'1 колонка'!$A$3:$E$800,2,FALSE)</f>
        <v>Биоудобрение концентрированное "Байкал ЭМ-1", 40 мл</v>
      </c>
      <c r="I206" s="6">
        <f>VLOOKUP(G206,'1 колонка'!$A$3:$E$800,3,FALSE)</f>
        <v>24</v>
      </c>
      <c r="J206" s="49">
        <f>VLOOKUP(G206,'1 колонка с ТК'!$A$3:$E$800,4,FALSE)</f>
        <v>19176</v>
      </c>
      <c r="K206" s="6">
        <f>VLOOKUP(G206,'1 колонка'!$A$3:$E$800,5,FALSE)</f>
        <v>14</v>
      </c>
    </row>
    <row r="207" spans="1:11" ht="12" customHeight="1">
      <c r="A207" s="6" t="s">
        <v>1201</v>
      </c>
      <c r="B207" s="6" t="str">
        <f>VLOOKUP(A207,'1 колонка'!$A$3:$E$800,2,FALSE)</f>
        <v>Фильтрующий элемент для "АРГО+"</v>
      </c>
      <c r="C207" s="6">
        <f>VLOOKUP(A207,'1 колонка'!$A$3:$E$800,3,FALSE)</f>
        <v>1</v>
      </c>
      <c r="D207" s="47">
        <f>VLOOKUP(A207,'1 колонка с ТК'!$A$3:$E$800,4,FALSE)</f>
        <v>16217.999999999998</v>
      </c>
      <c r="E207" s="6">
        <f>VLOOKUP(A207,'1 колонка'!$A$3:$E$800,5,FALSE)</f>
        <v>12</v>
      </c>
      <c r="G207" s="6" t="s">
        <v>1249</v>
      </c>
      <c r="H207" s="6" t="str">
        <f>VLOOKUP(G207,'1 колонка'!$A$3:$E$800,2,FALSE)</f>
        <v>Питательная среда "ЭМ-патока", жидкость, 100 мл</v>
      </c>
      <c r="I207" s="6">
        <f>VLOOKUP(G207,'1 колонка'!$A$3:$E$800,3,FALSE)</f>
        <v>6</v>
      </c>
      <c r="J207" s="47">
        <f>VLOOKUP(G207,'1 колонка с ТК'!$A$3:$E$800,4,FALSE)</f>
        <v>5508</v>
      </c>
      <c r="K207" s="6">
        <f>VLOOKUP(G207,'1 колонка'!$A$3:$E$800,5,FALSE)</f>
        <v>4</v>
      </c>
    </row>
    <row r="208" spans="1:11" ht="12" customHeight="1">
      <c r="A208" s="6" t="s">
        <v>1202</v>
      </c>
      <c r="B208" s="6" t="str">
        <f>VLOOKUP(A208,'1 колонка'!$A$3:$E$800,2,FALSE)</f>
        <v>Фильтрующий элемент для "АРГО-душ"</v>
      </c>
      <c r="C208" s="6">
        <f>VLOOKUP(A208,'1 колонка'!$A$3:$E$800,3,FALSE)</f>
        <v>1</v>
      </c>
      <c r="D208" s="47">
        <f>VLOOKUP(A208,'1 колонка с ТК'!$A$3:$E$800,4,FALSE)</f>
        <v>38046</v>
      </c>
      <c r="E208" s="6">
        <f>VLOOKUP(A208,'1 колонка'!$A$3:$E$800,5,FALSE)</f>
        <v>25</v>
      </c>
      <c r="G208" s="35" t="s">
        <v>375</v>
      </c>
      <c r="H208" s="36" t="str">
        <f>VLOOKUP(G208,'1 колонка'!$A$3:$E$800,2,FALSE)</f>
        <v>Тамир, концентрат, 30 мл</v>
      </c>
      <c r="I208" s="36">
        <f>VLOOKUP(G208,'1 колонка'!$A$3:$E$800,3,FALSE)</f>
        <v>18</v>
      </c>
      <c r="J208" s="49">
        <f>VLOOKUP(G208,'1 колонка с ТК'!$A$3:$E$800,4,FALSE)</f>
        <v>14381.999999999998</v>
      </c>
      <c r="K208" s="36">
        <f>VLOOKUP(G208,'1 колонка'!$A$3:$E$800,5,FALSE)</f>
        <v>11</v>
      </c>
    </row>
    <row r="209" spans="1:11" ht="12" customHeight="1">
      <c r="A209" s="42"/>
      <c r="B209" s="38" t="s">
        <v>1203</v>
      </c>
      <c r="C209" s="15"/>
      <c r="D209" s="48"/>
      <c r="E209" s="16"/>
      <c r="G209" s="6" t="s">
        <v>1250</v>
      </c>
      <c r="H209" s="6" t="str">
        <f>VLOOKUP(G209,'1 колонка'!$A$3:$E$800,2,FALSE)</f>
        <v>Ургаса, порошок, 150 г</v>
      </c>
      <c r="I209" s="6">
        <f>VLOOKUP(G209,'1 колонка'!$A$3:$E$800,3,FALSE)</f>
        <v>8</v>
      </c>
      <c r="J209" s="47">
        <f>VLOOKUP(G209,'1 колонка с ТК'!$A$3:$E$800,4,FALSE)</f>
        <v>10404</v>
      </c>
      <c r="K209" s="6">
        <f>VLOOKUP(G209,'1 колонка'!$A$3:$E$800,5,FALSE)</f>
        <v>8</v>
      </c>
    </row>
    <row r="210" spans="1:11" ht="12" customHeight="1">
      <c r="A210" s="6" t="s">
        <v>306</v>
      </c>
      <c r="B210" s="6" t="str">
        <f>VLOOKUP(A210,'1 колонка'!$A$3:$E$800,2,FALSE)</f>
        <v>АЛ - 4,9 "Шанс" (шаг игл 4,9 мм; размер 105 × 235 мм)</v>
      </c>
      <c r="C210" s="6">
        <f>VLOOKUP(A210,'1 колонка'!$A$3:$E$800,3,FALSE)</f>
        <v>10</v>
      </c>
      <c r="D210" s="47">
        <f>VLOOKUP(A210,'1 колонка с ТК'!$A$3:$E$800,4,FALSE)</f>
        <v>28662</v>
      </c>
      <c r="E210" s="6">
        <f>VLOOKUP(A210,'1 колонка'!$A$3:$E$800,5,FALSE)</f>
        <v>18</v>
      </c>
      <c r="G210" s="35" t="s">
        <v>374</v>
      </c>
      <c r="H210" s="36" t="str">
        <f>VLOOKUP(G210,'1 колонка'!$A$3:$E$800,2,FALSE)</f>
        <v>ЭМ-5, концентрат, 50 мл</v>
      </c>
      <c r="I210" s="36">
        <f>VLOOKUP(G210,'1 колонка'!$A$3:$E$800,3,FALSE)</f>
        <v>12</v>
      </c>
      <c r="J210" s="49">
        <f>VLOOKUP(G210,'1 колонка с ТК'!$A$3:$E$800,4,FALSE)</f>
        <v>14381.999999999998</v>
      </c>
      <c r="K210" s="36">
        <f>VLOOKUP(G210,'1 колонка'!$A$3:$E$800,5,FALSE)</f>
        <v>11</v>
      </c>
    </row>
    <row r="211" spans="1:11" ht="12" customHeight="1">
      <c r="A211" s="6" t="s">
        <v>1204</v>
      </c>
      <c r="B211" s="6" t="str">
        <f>VLOOKUP(A211,'1 колонка'!$A$3:$E$800,2,FALSE)</f>
        <v>АЛ - 6,2 "Квадро" (шаг игл 6,2 мм; размер 120 х 470 мм)</v>
      </c>
      <c r="C211" s="6">
        <f>VLOOKUP(A211,'1 колонка'!$A$3:$E$800,3,FALSE)</f>
        <v>5</v>
      </c>
      <c r="D211" s="47">
        <f>VLOOKUP(A211,'1 колонка с ТК'!$A$3:$E$800,4,FALSE)</f>
        <v>56711.99999999999</v>
      </c>
      <c r="E211" s="6">
        <f>VLOOKUP(A211,'1 колонка'!$A$3:$E$800,5,FALSE)</f>
        <v>36</v>
      </c>
      <c r="G211" s="6" t="s">
        <v>1252</v>
      </c>
      <c r="H211" s="6" t="str">
        <f>VLOOKUP(G211,'1 колонка'!$A$3:$E$800,2,FALSE)</f>
        <v>ЭМ-культиватор</v>
      </c>
      <c r="I211" s="6">
        <f>VLOOKUP(G211,'1 колонка'!$A$3:$E$800,3,FALSE)</f>
        <v>7</v>
      </c>
      <c r="J211" s="47">
        <f>VLOOKUP(G211,'1 колонка с ТК'!$A$3:$E$800,4,FALSE)</f>
        <v>24582</v>
      </c>
      <c r="K211" s="6">
        <f>VLOOKUP(G211,'1 колонка'!$A$3:$E$800,5,FALSE)</f>
        <v>18</v>
      </c>
    </row>
    <row r="212" spans="1:11" ht="12" customHeight="1">
      <c r="A212" s="6" t="s">
        <v>1205</v>
      </c>
      <c r="B212" s="6" t="str">
        <f>VLOOKUP(A212,'1 колонка'!$A$3:$E$800,2,FALSE)</f>
        <v>АЛ "Двойной" (шаг игл 5,8 мм; размер 105 х 460 мм)</v>
      </c>
      <c r="C212" s="6">
        <f>VLOOKUP(A212,'1 колонка'!$A$3:$E$800,3,FALSE)</f>
        <v>5</v>
      </c>
      <c r="D212" s="47">
        <f>VLOOKUP(A212,'1 колонка с ТК'!$A$3:$E$800,4,FALSE)</f>
        <v>56610</v>
      </c>
      <c r="E212" s="6">
        <f>VLOOKUP(A212,'1 колонка'!$A$3:$E$800,5,FALSE)</f>
        <v>36</v>
      </c>
      <c r="G212" s="42"/>
      <c r="H212" s="38" t="s">
        <v>1254</v>
      </c>
      <c r="I212" s="15"/>
      <c r="J212" s="48"/>
      <c r="K212" s="16"/>
    </row>
    <row r="213" spans="1:11" ht="12" customHeight="1">
      <c r="A213" s="6" t="s">
        <v>1206</v>
      </c>
      <c r="B213" s="6" t="str">
        <f>VLOOKUP(A213,'1 колонка'!$A$3:$E$800,2,FALSE)</f>
        <v>АЛ "Двойной" (шаг игл 6,2 мм; размер 105 х 460 мм)</v>
      </c>
      <c r="C213" s="6">
        <f>VLOOKUP(A213,'1 колонка'!$A$3:$E$800,3,FALSE)</f>
        <v>5</v>
      </c>
      <c r="D213" s="47">
        <f>VLOOKUP(A213,'1 колонка с ТК'!$A$3:$E$800,4,FALSE)</f>
        <v>55896</v>
      </c>
      <c r="E213" s="6">
        <f>VLOOKUP(A213,'1 колонка'!$A$3:$E$800,5,FALSE)</f>
        <v>36</v>
      </c>
      <c r="G213" s="6" t="s">
        <v>1255</v>
      </c>
      <c r="H213" s="6" t="str">
        <f>VLOOKUP(G213,'1 колонка'!$A$3:$E$800,2,FALSE)</f>
        <v>Аппарат ароматизирующий ультразвуковой "ЭфА"</v>
      </c>
      <c r="I213" s="6">
        <f>VLOOKUP(G213,'1 колонка'!$A$3:$E$800,3,FALSE)</f>
        <v>20</v>
      </c>
      <c r="J213" s="47">
        <f>VLOOKUP(G213,'1 колонка с ТК'!$A$3:$E$800,4,FALSE)</f>
        <v>114545.99999999999</v>
      </c>
      <c r="K213" s="6">
        <f>VLOOKUP(G213,'1 колонка'!$A$3:$E$800,5,FALSE)</f>
        <v>80</v>
      </c>
    </row>
    <row r="214" spans="1:11" ht="12" customHeight="1">
      <c r="A214" s="6" t="s">
        <v>1207</v>
      </c>
      <c r="B214" s="6" t="str">
        <f>VLOOKUP(A214,'1 колонка'!$A$3:$E$800,2,FALSE)</f>
        <v>АЛ "Квадро" (шаг игл 5,8 мм; размер 120 х 470 мм)</v>
      </c>
      <c r="C214" s="6">
        <f>VLOOKUP(A214,'1 колонка'!$A$3:$E$800,3,FALSE)</f>
        <v>5</v>
      </c>
      <c r="D214" s="47">
        <f>VLOOKUP(A214,'1 колонка с ТК'!$A$3:$E$800,4,FALSE)</f>
        <v>57324</v>
      </c>
      <c r="E214" s="6">
        <f>VLOOKUP(A214,'1 колонка'!$A$3:$E$800,5,FALSE)</f>
        <v>36</v>
      </c>
      <c r="G214" s="6" t="s">
        <v>1256</v>
      </c>
      <c r="H214" s="6" t="str">
        <f>VLOOKUP(G214,'1 колонка'!$A$3:$E$800,2,FALSE)</f>
        <v>Аппарат световой терапии "Дюна-Т"</v>
      </c>
      <c r="I214" s="6">
        <f>VLOOKUP(G214,'1 колонка'!$A$3:$E$800,3,FALSE)</f>
        <v>24</v>
      </c>
      <c r="J214" s="47">
        <f>VLOOKUP(G214,'1 колонка с ТК'!$A$3:$E$800,4,FALSE)</f>
        <v>104448</v>
      </c>
      <c r="K214" s="6">
        <f>VLOOKUP(G214,'1 колонка'!$A$3:$E$800,5,FALSE)</f>
        <v>75</v>
      </c>
    </row>
    <row r="215" spans="1:11" ht="12" customHeight="1">
      <c r="A215" s="6" t="s">
        <v>1208</v>
      </c>
      <c r="B215" s="6" t="str">
        <f>VLOOKUP(A215,'1 колонка'!$A$3:$E$800,2,FALSE)</f>
        <v>АЛ "Коврик" (шаг игл 6,2 мм; размер 250 х 465 мм)</v>
      </c>
      <c r="C215" s="6">
        <f>VLOOKUP(A215,'1 колонка'!$A$3:$E$800,3,FALSE)</f>
        <v>5</v>
      </c>
      <c r="D215" s="47">
        <f>VLOOKUP(A215,'1 колонка с ТК'!$A$3:$E$800,4,FALSE)</f>
        <v>110363.99999999999</v>
      </c>
      <c r="E215" s="6">
        <f>VLOOKUP(A215,'1 колонка'!$A$3:$E$800,5,FALSE)</f>
        <v>70</v>
      </c>
      <c r="G215" s="6" t="s">
        <v>1257</v>
      </c>
      <c r="H215" s="6" t="str">
        <f>VLOOKUP(G215,'1 колонка'!$A$3:$E$800,2,FALSE)</f>
        <v>Ультразвуковое стирающее устройство "Дюна"</v>
      </c>
      <c r="I215" s="6">
        <f>VLOOKUP(G215,'1 колонка'!$A$3:$E$800,3,FALSE)</f>
        <v>30</v>
      </c>
      <c r="J215" s="47">
        <f>VLOOKUP(G215,'1 колонка с ТК'!$A$3:$E$800,4,FALSE)</f>
        <v>130662</v>
      </c>
      <c r="K215" s="6">
        <f>VLOOKUP(G215,'1 колонка'!$A$3:$E$800,5,FALSE)</f>
        <v>100</v>
      </c>
    </row>
    <row r="216" spans="1:11" ht="12" customHeight="1">
      <c r="A216" s="6" t="s">
        <v>1214</v>
      </c>
      <c r="B216" s="6" t="str">
        <f>VLOOKUP(A216,'1 колонка'!$A$3:$E$800,2,FALSE)</f>
        <v>АЛ "Малыш" (шаг игл 3,5 мм; размер 35 х 80 мм)</v>
      </c>
      <c r="C216" s="6">
        <f>VLOOKUP(A216,'1 колонка'!$A$3:$E$800,3,FALSE)</f>
        <v>20</v>
      </c>
      <c r="D216" s="47">
        <f>VLOOKUP(A216,'1 колонка с ТК'!$A$3:$E$800,4,FALSE)</f>
        <v>4182</v>
      </c>
      <c r="E216" s="6">
        <f>VLOOKUP(A216,'1 колонка'!$A$3:$E$800,5,FALSE)</f>
        <v>2</v>
      </c>
      <c r="G216" s="42"/>
      <c r="H216" s="38" t="s">
        <v>1258</v>
      </c>
      <c r="I216" s="15"/>
      <c r="J216" s="48"/>
      <c r="K216" s="16"/>
    </row>
    <row r="217" spans="1:11" ht="12" customHeight="1">
      <c r="A217" s="6" t="s">
        <v>1215</v>
      </c>
      <c r="B217" s="6" t="str">
        <f>VLOOKUP(A217,'1 колонка'!$A$3:$E$800,2,FALSE)</f>
        <v>АЛ "Одинарный" (шаг игл 5,8 мм; размер 105 х 230 мм)</v>
      </c>
      <c r="C217" s="6">
        <f>VLOOKUP(A217,'1 колонка'!$A$3:$E$800,3,FALSE)</f>
        <v>10</v>
      </c>
      <c r="D217" s="47">
        <f>VLOOKUP(A217,'1 колонка с ТК'!$A$3:$E$800,4,FALSE)</f>
        <v>28662</v>
      </c>
      <c r="E217" s="6">
        <f>VLOOKUP(A217,'1 колонка'!$A$3:$E$800,5,FALSE)</f>
        <v>18</v>
      </c>
      <c r="G217" s="6" t="s">
        <v>1259</v>
      </c>
      <c r="H217" s="6" t="str">
        <f>VLOOKUP(G217,'1 колонка'!$A$3:$E$800,2,FALSE)</f>
        <v>Реагент 2000 "Супердрайв"</v>
      </c>
      <c r="I217" s="6">
        <f>VLOOKUP(G217,'1 колонка'!$A$3:$E$800,3,FALSE)</f>
        <v>5</v>
      </c>
      <c r="J217" s="47">
        <f>VLOOKUP(G217,'1 колонка с ТК'!$A$3:$E$800,4,FALSE)</f>
        <v>85374</v>
      </c>
      <c r="K217" s="6">
        <f>VLOOKUP(G217,'1 колонка'!$A$3:$E$800,5,FALSE)</f>
        <v>55</v>
      </c>
    </row>
    <row r="218" spans="1:11" ht="12" customHeight="1">
      <c r="A218" s="6" t="s">
        <v>1216</v>
      </c>
      <c r="B218" s="6" t="str">
        <f>VLOOKUP(A218,'1 колонка'!$A$3:$E$800,2,FALSE)</f>
        <v>АЛ "Одинарный" (шаг игл 6,2 мм; размер 105 х 230 мм)</v>
      </c>
      <c r="C218" s="6">
        <f>VLOOKUP(A218,'1 колонка'!$A$3:$E$800,3,FALSE)</f>
        <v>10</v>
      </c>
      <c r="D218" s="47">
        <f>VLOOKUP(A218,'1 колонка с ТК'!$A$3:$E$800,4,FALSE)</f>
        <v>28253.999999999996</v>
      </c>
      <c r="E218" s="6">
        <f>VLOOKUP(A218,'1 колонка'!$A$3:$E$800,5,FALSE)</f>
        <v>18</v>
      </c>
      <c r="G218" s="6" t="s">
        <v>1260</v>
      </c>
      <c r="H218" s="6" t="str">
        <f>VLOOKUP(G218,'1 колонка'!$A$3:$E$800,2,FALSE)</f>
        <v>Реагент 2000 для АКПП  </v>
      </c>
      <c r="I218" s="6">
        <f>VLOOKUP(G218,'1 колонка'!$A$3:$E$800,3,FALSE)</f>
        <v>5</v>
      </c>
      <c r="J218" s="47">
        <f>VLOOKUP(G218,'1 колонка с ТК'!$A$3:$E$800,4,FALSE)</f>
        <v>50387.99999999999</v>
      </c>
      <c r="K218" s="6">
        <f>VLOOKUP(G218,'1 колонка'!$A$3:$E$800,5,FALSE)</f>
        <v>35</v>
      </c>
    </row>
    <row r="219" spans="1:11" ht="12" customHeight="1">
      <c r="A219" s="6" t="s">
        <v>1217</v>
      </c>
      <c r="B219" s="6" t="str">
        <f>VLOOKUP(A219,'1 колонка'!$A$3:$E$800,2,FALSE)</f>
        <v>АЛ "Ромашка" (шаг игл 5,0 мм; D = 300 мм)</v>
      </c>
      <c r="C219" s="6">
        <f>VLOOKUP(A219,'1 колонка'!$A$3:$E$800,3,FALSE)</f>
        <v>5</v>
      </c>
      <c r="D219" s="47">
        <f>VLOOKUP(A219,'1 колонка с ТК'!$A$3:$E$800,4,FALSE)</f>
        <v>109445.99999999999</v>
      </c>
      <c r="E219" s="6">
        <f>VLOOKUP(A219,'1 колонка'!$A$3:$E$800,5,FALSE)</f>
        <v>70</v>
      </c>
      <c r="G219" s="6" t="s">
        <v>1262</v>
      </c>
      <c r="H219" s="6" t="str">
        <f>VLOOKUP(G219,'1 колонка'!$A$3:$E$800,2,FALSE)</f>
        <v>Реагент 2000 для ГУР</v>
      </c>
      <c r="I219" s="6">
        <f>VLOOKUP(G219,'1 колонка'!$A$3:$E$800,3,FALSE)</f>
        <v>5</v>
      </c>
      <c r="J219" s="47">
        <f>VLOOKUP(G219,'1 колонка с ТК'!$A$3:$E$800,4,FALSE)</f>
        <v>30803.999999999996</v>
      </c>
      <c r="K219" s="6">
        <f>VLOOKUP(G219,'1 колонка'!$A$3:$E$800,5,FALSE)</f>
        <v>20</v>
      </c>
    </row>
    <row r="220" spans="1:11" ht="12" customHeight="1">
      <c r="A220" s="6" t="s">
        <v>1218</v>
      </c>
      <c r="B220" s="6" t="str">
        <f>VLOOKUP(A220,'1 колонка'!$A$3:$E$800,2,FALSE)</f>
        <v>АЛ "Спутник" (шаг игл 5,8 мм; размер 60 х 180 мм и 50 х 180 мм)</v>
      </c>
      <c r="C220" s="6">
        <f>VLOOKUP(A220,'1 колонка'!$A$3:$E$800,3,FALSE)</f>
        <v>10</v>
      </c>
      <c r="D220" s="47">
        <f>VLOOKUP(A220,'1 колонка с ТК'!$A$3:$E$800,4,FALSE)</f>
        <v>12444</v>
      </c>
      <c r="E220" s="6">
        <f>VLOOKUP(A220,'1 колонка'!$A$3:$E$800,5,FALSE)</f>
        <v>8</v>
      </c>
      <c r="G220" s="6" t="s">
        <v>1264</v>
      </c>
      <c r="H220" s="6" t="str">
        <f>VLOOKUP(G220,'1 колонка'!$A$3:$E$800,2,FALSE)</f>
        <v>Реагент 2000 для двигателя</v>
      </c>
      <c r="I220" s="6">
        <f>VLOOKUP(G220,'1 колонка'!$A$3:$E$800,3,FALSE)</f>
        <v>5</v>
      </c>
      <c r="J220" s="47">
        <f>VLOOKUP(G220,'1 колонка с ТК'!$A$3:$E$800,4,FALSE)</f>
        <v>59567.99999999999</v>
      </c>
      <c r="K220" s="6">
        <f>VLOOKUP(G220,'1 колонка'!$A$3:$E$800,5,FALSE)</f>
        <v>40</v>
      </c>
    </row>
    <row r="221" spans="1:11" ht="12" customHeight="1">
      <c r="A221" s="6" t="s">
        <v>1219</v>
      </c>
      <c r="B221" s="6" t="str">
        <f>VLOOKUP(A221,'1 колонка'!$A$3:$E$800,2,FALSE)</f>
        <v>АЛ "Спутник" (шаг игл 6,2 мм; размер 60 х 180 мм и 50 х 180 мм)</v>
      </c>
      <c r="C221" s="6">
        <f>VLOOKUP(A221,'1 колонка'!$A$3:$E$800,3,FALSE)</f>
        <v>10</v>
      </c>
      <c r="D221" s="47">
        <f>VLOOKUP(A221,'1 колонка с ТК'!$A$3:$E$800,4,FALSE)</f>
        <v>12444</v>
      </c>
      <c r="E221" s="6">
        <f>VLOOKUP(A221,'1 колонка'!$A$3:$E$800,5,FALSE)</f>
        <v>8</v>
      </c>
      <c r="G221" s="6" t="s">
        <v>1266</v>
      </c>
      <c r="H221" s="6" t="str">
        <f>VLOOKUP(G221,'1 колонка'!$A$3:$E$800,2,FALSE)</f>
        <v>Реагент 2000 для топливной системы</v>
      </c>
      <c r="I221" s="6">
        <f>VLOOKUP(G221,'1 колонка'!$A$3:$E$800,3,FALSE)</f>
        <v>9</v>
      </c>
      <c r="J221" s="47">
        <f>VLOOKUP(G221,'1 колонка с ТК'!$A$3:$E$800,4,FALSE)</f>
        <v>8466</v>
      </c>
      <c r="K221" s="6">
        <f>VLOOKUP(G221,'1 колонка'!$A$3:$E$800,5,FALSE)</f>
        <v>6</v>
      </c>
    </row>
    <row r="222" spans="1:11" ht="12" customHeight="1">
      <c r="A222" s="6" t="s">
        <v>1220</v>
      </c>
      <c r="B222" s="6" t="str">
        <f>VLOOKUP(A222,'1 колонка'!$A$3:$E$800,2,FALSE)</f>
        <v>Аппликатор-пояс "Малыш"</v>
      </c>
      <c r="C222" s="6">
        <f>VLOOKUP(A222,'1 колонка'!$A$3:$E$800,3,FALSE)</f>
        <v>25</v>
      </c>
      <c r="D222" s="47">
        <f>VLOOKUP(A222,'1 колонка с ТК'!$A$3:$E$800,4,FALSE)</f>
        <v>53550</v>
      </c>
      <c r="E222" s="6">
        <f>VLOOKUP(A222,'1 колонка'!$A$3:$E$800,5,FALSE)</f>
        <v>35</v>
      </c>
      <c r="G222" s="6" t="s">
        <v>1268</v>
      </c>
      <c r="H222" s="6" t="str">
        <f>VLOOKUP(G222,'1 колонка'!$A$3:$E$800,2,FALSE)</f>
        <v>Реагент 2000 для трансмиссии</v>
      </c>
      <c r="I222" s="6">
        <f>VLOOKUP(G222,'1 колонка'!$A$3:$E$800,3,FALSE)</f>
        <v>5</v>
      </c>
      <c r="J222" s="47">
        <f>VLOOKUP(G222,'1 колонка с ТК'!$A$3:$E$800,4,FALSE)</f>
        <v>24275.999999999996</v>
      </c>
      <c r="K222" s="6">
        <f>VLOOKUP(G222,'1 колонка'!$A$3:$E$800,5,FALSE)</f>
        <v>17</v>
      </c>
    </row>
    <row r="223" spans="1:11" ht="12.75">
      <c r="A223" s="7" t="s">
        <v>684</v>
      </c>
      <c r="B223" s="7" t="s">
        <v>685</v>
      </c>
      <c r="C223" s="21" t="s">
        <v>239</v>
      </c>
      <c r="D223" s="22" t="s">
        <v>350</v>
      </c>
      <c r="E223" s="22" t="s">
        <v>240</v>
      </c>
      <c r="F223" s="75"/>
      <c r="G223" s="7" t="s">
        <v>684</v>
      </c>
      <c r="H223" s="7" t="s">
        <v>685</v>
      </c>
      <c r="I223" s="21" t="s">
        <v>239</v>
      </c>
      <c r="J223" s="22" t="s">
        <v>350</v>
      </c>
      <c r="K223" s="22" t="s">
        <v>240</v>
      </c>
    </row>
    <row r="224" spans="1:11" ht="12" customHeight="1">
      <c r="A224" s="35" t="s">
        <v>369</v>
      </c>
      <c r="B224" s="36" t="str">
        <f>VLOOKUP(A224,'1 колонка'!$A$3:$E$800,2,FALSE)</f>
        <v>Реагент 2000 для шаровых опор и подшипников</v>
      </c>
      <c r="C224" s="36">
        <f>VLOOKUP(A224,'1 колонка'!$A$3:$E$800,3,FALSE)</f>
        <v>4</v>
      </c>
      <c r="D224" s="49">
        <f>VLOOKUP(A224,'1 колонка с ТК'!$A$3:$E$800,4,FALSE)</f>
        <v>30803.999999999996</v>
      </c>
      <c r="E224" s="36">
        <f>VLOOKUP(A224,'1 колонка'!$A$3:$E$800,5,FALSE)</f>
        <v>20</v>
      </c>
      <c r="G224" s="42"/>
      <c r="H224" s="38" t="s">
        <v>1076</v>
      </c>
      <c r="I224" s="15"/>
      <c r="J224" s="48"/>
      <c r="K224" s="16"/>
    </row>
    <row r="225" spans="1:11" ht="12" customHeight="1">
      <c r="A225" s="35" t="s">
        <v>370</v>
      </c>
      <c r="B225" s="36" t="str">
        <f>VLOOKUP(A225,'1 колонка'!$A$3:$E$800,2,FALSE)</f>
        <v>Реагент 2000 для ШРУС и подшипников</v>
      </c>
      <c r="C225" s="36">
        <f>VLOOKUP(A225,'1 колонка'!$A$3:$E$800,3,FALSE)</f>
        <v>4</v>
      </c>
      <c r="D225" s="49">
        <f>VLOOKUP(A225,'1 колонка с ТК'!$A$3:$E$800,4,FALSE)</f>
        <v>38760</v>
      </c>
      <c r="E225" s="36">
        <f>VLOOKUP(A225,'1 колонка'!$A$3:$E$800,5,FALSE)</f>
        <v>25</v>
      </c>
      <c r="G225" s="6" t="s">
        <v>1337</v>
      </c>
      <c r="H225" s="6" t="str">
        <f>VLOOKUP(G225,'1 колонка'!$A$3:$E$800,2,FALSE)</f>
        <v>Гель для ручной стирки "Марго", 500 г</v>
      </c>
      <c r="I225" s="6">
        <f>VLOOKUP(G225,'1 колонка'!$A$3:$E$800,3,FALSE)</f>
        <v>4</v>
      </c>
      <c r="J225" s="47">
        <f>VLOOKUP(G225,'1 колонка с ТК'!$A$3:$E$800,4,FALSE)</f>
        <v>16932</v>
      </c>
      <c r="K225" s="6">
        <f>VLOOKUP(G225,'1 колонка'!$A$3:$E$800,5,FALSE)</f>
        <v>12</v>
      </c>
    </row>
    <row r="226" spans="1:11" ht="12" customHeight="1">
      <c r="A226" s="6" t="s">
        <v>1270</v>
      </c>
      <c r="B226" s="6" t="str">
        <f>VLOOKUP(A226,'1 колонка'!$A$3:$E$800,2,FALSE)</f>
        <v>Реагент 2000 универсальный</v>
      </c>
      <c r="C226" s="6">
        <f>VLOOKUP(A226,'1 колонка'!$A$3:$E$800,3,FALSE)</f>
        <v>9</v>
      </c>
      <c r="D226" s="47">
        <f>VLOOKUP(A226,'1 колонка с ТК'!$A$3:$E$800,4,FALSE)</f>
        <v>12444</v>
      </c>
      <c r="E226" s="6">
        <f>VLOOKUP(A226,'1 колонка'!$A$3:$E$800,5,FALSE)</f>
        <v>9</v>
      </c>
      <c r="G226" s="6" t="s">
        <v>1338</v>
      </c>
      <c r="H226" s="6" t="str">
        <f>VLOOKUP(G226,'1 колонка'!$A$3:$E$800,2,FALSE)</f>
        <v>Гель для стирки в автоматической стиральной машине "Марго", 500 г</v>
      </c>
      <c r="I226" s="6">
        <f>VLOOKUP(G226,'1 колонка'!$A$3:$E$800,3,FALSE)</f>
        <v>4</v>
      </c>
      <c r="J226" s="47">
        <f>VLOOKUP(G226,'1 колонка с ТК'!$A$3:$E$800,4,FALSE)</f>
        <v>16932</v>
      </c>
      <c r="K226" s="6">
        <f>VLOOKUP(G226,'1 колонка'!$A$3:$E$800,5,FALSE)</f>
        <v>12</v>
      </c>
    </row>
    <row r="227" spans="1:11" ht="12" customHeight="1">
      <c r="A227" s="6" t="s">
        <v>1272</v>
      </c>
      <c r="B227" s="6" t="str">
        <f>VLOOKUP(A227,'1 колонка'!$A$3:$E$800,2,FALSE)</f>
        <v>Рекристаллизатор</v>
      </c>
      <c r="C227" s="6">
        <f>VLOOKUP(A227,'1 колонка'!$A$3:$E$800,3,FALSE)</f>
        <v>6</v>
      </c>
      <c r="D227" s="47">
        <f>VLOOKUP(A227,'1 колонка с ТК'!$A$3:$E$800,4,FALSE)</f>
        <v>26825.999999999996</v>
      </c>
      <c r="E227" s="6">
        <f>VLOOKUP(A227,'1 колонка'!$A$3:$E$800,5,FALSE)</f>
        <v>18</v>
      </c>
      <c r="G227" s="6" t="s">
        <v>1339</v>
      </c>
      <c r="H227" s="6" t="str">
        <f>VLOOKUP(G227,'1 колонка'!$A$3:$E$800,2,FALSE)</f>
        <v>Очиститель-массажер для языка "Лингвасан"</v>
      </c>
      <c r="I227" s="6">
        <f>VLOOKUP(G227,'1 колонка'!$A$3:$E$800,3,FALSE)</f>
        <v>8</v>
      </c>
      <c r="J227" s="47">
        <f>VLOOKUP(G227,'1 колонка с ТК'!$A$3:$E$800,4,FALSE)</f>
        <v>4895.999999999999</v>
      </c>
      <c r="K227" s="6">
        <f>VLOOKUP(G227,'1 колонка'!$A$3:$E$800,5,FALSE)</f>
        <v>4</v>
      </c>
    </row>
    <row r="228" spans="1:11" ht="12" customHeight="1">
      <c r="A228" s="42"/>
      <c r="B228" s="38" t="s">
        <v>982</v>
      </c>
      <c r="C228" s="15"/>
      <c r="D228" s="48"/>
      <c r="E228" s="16"/>
      <c r="G228" s="6" t="s">
        <v>1340</v>
      </c>
      <c r="H228" s="6" t="str">
        <f>VLOOKUP(G228,'1 колонка'!$A$3:$E$800,2,FALSE)</f>
        <v>Средство для мытья посуды "Марго", 250 мл</v>
      </c>
      <c r="I228" s="6">
        <f>VLOOKUP(G228,'1 колонка'!$A$3:$E$800,3,FALSE)</f>
        <v>6</v>
      </c>
      <c r="J228" s="47">
        <f>VLOOKUP(G228,'1 колонка с ТК'!$A$3:$E$800,4,FALSE)</f>
        <v>9894</v>
      </c>
      <c r="K228" s="6">
        <f>VLOOKUP(G228,'1 колонка'!$A$3:$E$800,5,FALSE)</f>
        <v>8</v>
      </c>
    </row>
    <row r="229" spans="1:11" ht="12" customHeight="1">
      <c r="A229" s="6" t="s">
        <v>1274</v>
      </c>
      <c r="B229" s="6" t="str">
        <f>VLOOKUP(A229,'1 колонка'!$A$3:$E$800,2,FALSE)</f>
        <v>Зубная паста "Аргодент Море", 75 мл</v>
      </c>
      <c r="C229" s="6">
        <f>VLOOKUP(A229,'1 колонка'!$A$3:$E$800,3,FALSE)</f>
        <v>18</v>
      </c>
      <c r="D229" s="47">
        <f>VLOOKUP(A229,'1 колонка с ТК'!$A$3:$E$800,4,FALSE)</f>
        <v>5508</v>
      </c>
      <c r="E229" s="6">
        <f>VLOOKUP(A229,'1 колонка'!$A$3:$E$800,5,FALSE)</f>
        <v>4</v>
      </c>
      <c r="G229" s="6" t="s">
        <v>1341</v>
      </c>
      <c r="H229" s="6" t="str">
        <f>VLOOKUP(G229,'1 колонка'!$A$3:$E$800,2,FALSE)</f>
        <v>Средство по уходу за полостью рта "АргоДент", 200 мл</v>
      </c>
      <c r="I229" s="6">
        <f>VLOOKUP(G229,'1 колонка'!$A$3:$E$800,3,FALSE)</f>
        <v>6</v>
      </c>
      <c r="J229" s="47">
        <f>VLOOKUP(G229,'1 колонка с ТК'!$A$3:$E$800,4,FALSE)</f>
        <v>11424</v>
      </c>
      <c r="K229" s="6">
        <f>VLOOKUP(G229,'1 колонка'!$A$3:$E$800,5,FALSE)</f>
        <v>9</v>
      </c>
    </row>
    <row r="230" spans="1:11" ht="12" customHeight="1">
      <c r="A230" s="6" t="s">
        <v>1275</v>
      </c>
      <c r="B230" s="6" t="str">
        <f>VLOOKUP(A230,'1 колонка'!$A$3:$E$800,2,FALSE)</f>
        <v>Зубная паста "Аргодент Хвоя", 75 мл</v>
      </c>
      <c r="C230" s="6">
        <f>VLOOKUP(A230,'1 колонка'!$A$3:$E$800,3,FALSE)</f>
        <v>18</v>
      </c>
      <c r="D230" s="47">
        <f>VLOOKUP(A230,'1 колонка с ТК'!$A$3:$E$800,4,FALSE)</f>
        <v>5508</v>
      </c>
      <c r="E230" s="6">
        <f>VLOOKUP(A230,'1 колонка'!$A$3:$E$800,5,FALSE)</f>
        <v>4</v>
      </c>
      <c r="G230" s="42"/>
      <c r="H230" s="38" t="s">
        <v>1342</v>
      </c>
      <c r="I230" s="15"/>
      <c r="J230" s="48"/>
      <c r="K230" s="16"/>
    </row>
    <row r="231" spans="1:11" ht="12" customHeight="1">
      <c r="A231" s="6" t="s">
        <v>1276</v>
      </c>
      <c r="B231" s="6" t="str">
        <f>VLOOKUP(A231,'1 колонка'!$A$3:$E$800,2,FALSE)</f>
        <v>Зубная паста "Бебидент", 75 мл</v>
      </c>
      <c r="C231" s="6">
        <f>VLOOKUP(A231,'1 колонка'!$A$3:$E$800,3,FALSE)</f>
        <v>35</v>
      </c>
      <c r="D231" s="47">
        <f>VLOOKUP(A231,'1 колонка с ТК'!$A$3:$E$800,4,FALSE)</f>
        <v>5508</v>
      </c>
      <c r="E231" s="6">
        <f>VLOOKUP(A231,'1 колонка'!$A$3:$E$800,5,FALSE)</f>
        <v>4</v>
      </c>
      <c r="G231" s="6" t="s">
        <v>1343</v>
      </c>
      <c r="H231" s="6" t="str">
        <f>VLOOKUP(G231,'1 колонка'!$A$3:$E$800,2,FALSE)</f>
        <v>Арговайт, отбеливатель для зубов</v>
      </c>
      <c r="I231" s="6">
        <f>VLOOKUP(G231,'1 колонка'!$A$3:$E$800,3,FALSE)</f>
        <v>14</v>
      </c>
      <c r="J231" s="47">
        <f>VLOOKUP(G231,'1 колонка с ТК'!$A$3:$E$800,4,FALSE)</f>
        <v>4692</v>
      </c>
      <c r="K231" s="6">
        <f>VLOOKUP(G231,'1 колонка'!$A$3:$E$800,5,FALSE)</f>
        <v>4</v>
      </c>
    </row>
    <row r="232" spans="1:11" ht="12" customHeight="1">
      <c r="A232" s="42"/>
      <c r="B232" s="38" t="s">
        <v>1277</v>
      </c>
      <c r="C232" s="15"/>
      <c r="D232" s="48"/>
      <c r="E232" s="16"/>
      <c r="G232" s="6" t="s">
        <v>1345</v>
      </c>
      <c r="H232" s="6" t="str">
        <f>VLOOKUP(G232,'1 колонка'!$A$3:$E$800,2,FALSE)</f>
        <v>Аргодент, зубная нить</v>
      </c>
      <c r="I232" s="6">
        <f>VLOOKUP(G232,'1 колонка'!$A$3:$E$800,3,FALSE)</f>
        <v>25</v>
      </c>
      <c r="J232" s="47">
        <f>VLOOKUP(G232,'1 колонка с ТК'!$A$3:$E$800,4,FALSE)</f>
        <v>7343.999999999999</v>
      </c>
      <c r="K232" s="6">
        <f>VLOOKUP(G232,'1 колонка'!$A$3:$E$800,5,FALSE)</f>
        <v>6</v>
      </c>
    </row>
    <row r="233" spans="1:11" ht="12" customHeight="1">
      <c r="A233" s="6" t="s">
        <v>1278</v>
      </c>
      <c r="B233" s="6" t="str">
        <f>VLOOKUP(A233,'1 колонка'!$A$3:$E$800,2,FALSE)</f>
        <v>Зубная паста "Апачи", антикариесная, 75 мл</v>
      </c>
      <c r="C233" s="6">
        <f>VLOOKUP(A233,'1 колонка'!$A$3:$E$800,3,FALSE)</f>
        <v>10</v>
      </c>
      <c r="D233" s="47">
        <f>VLOOKUP(A233,'1 колонка с ТК'!$A$3:$E$800,4,FALSE)</f>
        <v>7752</v>
      </c>
      <c r="E233" s="6">
        <f>VLOOKUP(A233,'1 колонка'!$A$3:$E$800,5,FALSE)</f>
        <v>6</v>
      </c>
      <c r="G233" s="6" t="s">
        <v>1347</v>
      </c>
      <c r="H233" s="6" t="str">
        <f>VLOOKUP(G233,'1 колонка'!$A$3:$E$800,2,FALSE)</f>
        <v>Освежитель полости рта "Озон", антитабачный</v>
      </c>
      <c r="I233" s="6">
        <f>VLOOKUP(G233,'1 колонка'!$A$3:$E$800,3,FALSE)</f>
        <v>10</v>
      </c>
      <c r="J233" s="47">
        <f>VLOOKUP(G233,'1 колонка с ТК'!$A$3:$E$800,4,FALSE)</f>
        <v>3774</v>
      </c>
      <c r="K233" s="6">
        <f>VLOOKUP(G233,'1 колонка'!$A$3:$E$800,5,FALSE)</f>
        <v>3</v>
      </c>
    </row>
    <row r="234" spans="1:11" ht="12" customHeight="1">
      <c r="A234" s="6" t="s">
        <v>1279</v>
      </c>
      <c r="B234" s="6" t="str">
        <f>VLOOKUP(A234,'1 колонка'!$A$3:$E$800,2,FALSE)</f>
        <v>Зубная паста "Апачи", отбеливающая, 75 мл</v>
      </c>
      <c r="C234" s="6">
        <f>VLOOKUP(A234,'1 колонка'!$A$3:$E$800,3,FALSE)</f>
        <v>10</v>
      </c>
      <c r="D234" s="47">
        <f>VLOOKUP(A234,'1 колонка с ТК'!$A$3:$E$800,4,FALSE)</f>
        <v>7752</v>
      </c>
      <c r="E234" s="6">
        <f>VLOOKUP(A234,'1 колонка'!$A$3:$E$800,5,FALSE)</f>
        <v>6</v>
      </c>
      <c r="G234" s="6" t="s">
        <v>1348</v>
      </c>
      <c r="H234" s="6" t="str">
        <f>VLOOKUP(G234,'1 колонка'!$A$3:$E$800,2,FALSE)</f>
        <v>Освежитель полости рта "Озон", апельсин</v>
      </c>
      <c r="I234" s="6">
        <f>VLOOKUP(G234,'1 колонка'!$A$3:$E$800,3,FALSE)</f>
        <v>10</v>
      </c>
      <c r="J234" s="47">
        <f>VLOOKUP(G234,'1 колонка с ТК'!$A$3:$E$800,4,FALSE)</f>
        <v>3774</v>
      </c>
      <c r="K234" s="6">
        <f>VLOOKUP(G234,'1 колонка'!$A$3:$E$800,5,FALSE)</f>
        <v>3</v>
      </c>
    </row>
    <row r="235" spans="1:11" ht="12" customHeight="1">
      <c r="A235" s="6" t="s">
        <v>1280</v>
      </c>
      <c r="B235" s="6" t="str">
        <f>VLOOKUP(A235,'1 колонка'!$A$3:$E$800,2,FALSE)</f>
        <v>Зубная паста "Ламидент", 75 мл</v>
      </c>
      <c r="C235" s="6">
        <f>VLOOKUP(A235,'1 колонка'!$A$3:$E$800,3,FALSE)</f>
        <v>30</v>
      </c>
      <c r="D235" s="47">
        <f>VLOOKUP(A235,'1 колонка с ТК'!$A$3:$E$800,4,FALSE)</f>
        <v>5405.999999999999</v>
      </c>
      <c r="E235" s="6">
        <f>VLOOKUP(A235,'1 колонка'!$A$3:$E$800,5,FALSE)</f>
        <v>4</v>
      </c>
      <c r="G235" s="6" t="s">
        <v>1349</v>
      </c>
      <c r="H235" s="6" t="str">
        <f>VLOOKUP(G235,'1 колонка'!$A$3:$E$800,2,FALSE)</f>
        <v>Освежитель полости рта "Озон", барбарис</v>
      </c>
      <c r="I235" s="6">
        <f>VLOOKUP(G235,'1 колонка'!$A$3:$E$800,3,FALSE)</f>
        <v>10</v>
      </c>
      <c r="J235" s="47">
        <f>VLOOKUP(G235,'1 колонка с ТК'!$A$3:$E$800,4,FALSE)</f>
        <v>3774</v>
      </c>
      <c r="K235" s="6">
        <f>VLOOKUP(G235,'1 колонка'!$A$3:$E$800,5,FALSE)</f>
        <v>3</v>
      </c>
    </row>
    <row r="236" spans="1:11" ht="12" customHeight="1">
      <c r="A236" s="6" t="s">
        <v>1281</v>
      </c>
      <c r="B236" s="6" t="str">
        <f>VLOOKUP(A236,'1 колонка'!$A$3:$E$800,2,FALSE)</f>
        <v>Ополаскиватель "Апачи", 125 мл</v>
      </c>
      <c r="C236" s="6">
        <f>VLOOKUP(A236,'1 колонка'!$A$3:$E$800,3,FALSE)</f>
        <v>10</v>
      </c>
      <c r="D236" s="47">
        <f>VLOOKUP(A236,'1 колонка с ТК'!$A$3:$E$800,4,FALSE)</f>
        <v>7752</v>
      </c>
      <c r="E236" s="6">
        <f>VLOOKUP(A236,'1 колонка'!$A$3:$E$800,5,FALSE)</f>
        <v>6</v>
      </c>
      <c r="G236" s="6" t="s">
        <v>1350</v>
      </c>
      <c r="H236" s="6" t="str">
        <f>VLOOKUP(G236,'1 колонка'!$A$3:$E$800,2,FALSE)</f>
        <v>Освежитель полости рта "Озон", клубника</v>
      </c>
      <c r="I236" s="6">
        <f>VLOOKUP(G236,'1 колонка'!$A$3:$E$800,3,FALSE)</f>
        <v>10</v>
      </c>
      <c r="J236" s="47">
        <f>VLOOKUP(G236,'1 колонка с ТК'!$A$3:$E$800,4,FALSE)</f>
        <v>3774</v>
      </c>
      <c r="K236" s="6">
        <f>VLOOKUP(G236,'1 колонка'!$A$3:$E$800,5,FALSE)</f>
        <v>3</v>
      </c>
    </row>
    <row r="237" spans="1:11" ht="12" customHeight="1">
      <c r="A237" s="42"/>
      <c r="B237" s="38" t="s">
        <v>1282</v>
      </c>
      <c r="C237" s="15"/>
      <c r="D237" s="48"/>
      <c r="E237" s="16"/>
      <c r="G237" s="6" t="s">
        <v>1351</v>
      </c>
      <c r="H237" s="6" t="str">
        <f>VLOOKUP(G237,'1 колонка'!$A$3:$E$800,2,FALSE)</f>
        <v>Освежитель полости рта "Озон", мята</v>
      </c>
      <c r="I237" s="6">
        <f>VLOOKUP(G237,'1 колонка'!$A$3:$E$800,3,FALSE)</f>
        <v>10</v>
      </c>
      <c r="J237" s="47">
        <f>VLOOKUP(G237,'1 колонка с ТК'!$A$3:$E$800,4,FALSE)</f>
        <v>3774</v>
      </c>
      <c r="K237" s="6">
        <f>VLOOKUP(G237,'1 колонка'!$A$3:$E$800,5,FALSE)</f>
        <v>3</v>
      </c>
    </row>
    <row r="238" spans="1:11" ht="12" customHeight="1">
      <c r="A238" s="6" t="s">
        <v>1283</v>
      </c>
      <c r="B238" s="6" t="str">
        <f>VLOOKUP(A238,'1 колонка'!$A$3:$E$800,2,FALSE)</f>
        <v>Биоконцентратор "Бета-2"</v>
      </c>
      <c r="C238" s="6">
        <f>VLOOKUP(A238,'1 колонка'!$A$3:$E$800,3,FALSE)</f>
        <v>1</v>
      </c>
      <c r="D238" s="47">
        <f>VLOOKUP(A238,'1 колонка с ТК'!$A$3:$E$800,4,FALSE)</f>
        <v>392495.99999999994</v>
      </c>
      <c r="E238" s="6">
        <f>VLOOKUP(A238,'1 колонка'!$A$3:$E$800,5,FALSE)</f>
        <v>250</v>
      </c>
      <c r="G238" s="6" t="s">
        <v>1352</v>
      </c>
      <c r="H238" s="6" t="str">
        <f>VLOOKUP(G238,'1 колонка'!$A$3:$E$800,2,FALSE)</f>
        <v>Освежитель полости рта "Озон", тутти-фрутти</v>
      </c>
      <c r="I238" s="6">
        <f>VLOOKUP(G238,'1 колонка'!$A$3:$E$800,3,FALSE)</f>
        <v>10</v>
      </c>
      <c r="J238" s="47">
        <f>VLOOKUP(G238,'1 колонка с ТК'!$A$3:$E$800,4,FALSE)</f>
        <v>3774</v>
      </c>
      <c r="K238" s="6">
        <f>VLOOKUP(G238,'1 колонка'!$A$3:$E$800,5,FALSE)</f>
        <v>3</v>
      </c>
    </row>
    <row r="239" spans="1:11" ht="12" customHeight="1">
      <c r="A239" s="42"/>
      <c r="B239" s="38" t="s">
        <v>1284</v>
      </c>
      <c r="C239" s="15"/>
      <c r="D239" s="48"/>
      <c r="E239" s="16"/>
      <c r="G239" s="32"/>
      <c r="H239" s="38" t="s">
        <v>353</v>
      </c>
      <c r="I239" s="26"/>
      <c r="J239" s="51"/>
      <c r="K239" s="33"/>
    </row>
    <row r="240" spans="1:11" ht="12" customHeight="1">
      <c r="A240" s="6" t="s">
        <v>1285</v>
      </c>
      <c r="B240" s="6" t="str">
        <f>VLOOKUP(A240,'1 колонка'!$A$3:$E$800,2,FALSE)</f>
        <v>ЛОКС-эко, губка</v>
      </c>
      <c r="C240" s="6">
        <f>VLOOKUP(A240,'1 колонка'!$A$3:$E$800,3,FALSE)</f>
        <v>20</v>
      </c>
      <c r="D240" s="47">
        <f>VLOOKUP(A240,'1 колонка с ТК'!$A$3:$E$800,4,FALSE)</f>
        <v>1326</v>
      </c>
      <c r="E240" s="6">
        <f>VLOOKUP(A240,'1 колонка'!$A$3:$E$800,5,FALSE)</f>
        <v>1</v>
      </c>
      <c r="G240" s="35" t="s">
        <v>373</v>
      </c>
      <c r="H240" s="36" t="str">
        <f>VLOOKUP(G240,'1 колонка'!$A$3:$E$800,2,FALSE)</f>
        <v>Полимедэл, пленка</v>
      </c>
      <c r="I240" s="36">
        <f>VLOOKUP(G240,'1 колонка'!$A$3:$E$800,3,FALSE)</f>
        <v>10</v>
      </c>
      <c r="J240" s="49">
        <f>VLOOKUP(G240,'1 колонка с ТК'!$A$3:$E$800,4,FALSE)</f>
        <v>29580</v>
      </c>
      <c r="K240" s="36">
        <f>VLOOKUP(G240,'1 колонка'!$A$3:$E$800,5,FALSE)</f>
        <v>30</v>
      </c>
    </row>
    <row r="241" spans="1:11" ht="12" customHeight="1">
      <c r="A241" s="6" t="s">
        <v>1287</v>
      </c>
      <c r="B241" s="6" t="str">
        <f>VLOOKUP(A241,'1 колонка'!$A$3:$E$800,2,FALSE)</f>
        <v>ЛОКС-эко, концентрат, 250 мл</v>
      </c>
      <c r="C241" s="6">
        <f>VLOOKUP(A241,'1 колонка'!$A$3:$E$800,3,FALSE)</f>
        <v>10</v>
      </c>
      <c r="D241" s="47">
        <f>VLOOKUP(A241,'1 колонка с ТК'!$A$3:$E$800,4,FALSE)</f>
        <v>13667.999999999998</v>
      </c>
      <c r="E241" s="6">
        <f>VLOOKUP(A241,'1 колонка'!$A$3:$E$800,5,FALSE)</f>
        <v>10</v>
      </c>
      <c r="G241" s="42"/>
      <c r="H241" s="38" t="s">
        <v>241</v>
      </c>
      <c r="I241" s="15"/>
      <c r="J241" s="48"/>
      <c r="K241" s="16"/>
    </row>
    <row r="242" spans="1:11" ht="12" customHeight="1">
      <c r="A242" s="6" t="s">
        <v>1289</v>
      </c>
      <c r="B242" s="6" t="str">
        <f>VLOOKUP(A242,'1 колонка'!$A$3:$E$800,2,FALSE)</f>
        <v>СЛОКС-эко, против вредителей растений</v>
      </c>
      <c r="C242" s="6">
        <f>VLOOKUP(A242,'1 колонка'!$A$3:$E$800,3,FALSE)</f>
        <v>7</v>
      </c>
      <c r="D242" s="47">
        <f>VLOOKUP(A242,'1 колонка с ТК'!$A$3:$E$800,4,FALSE)</f>
        <v>5405.999999999999</v>
      </c>
      <c r="E242" s="6">
        <f>VLOOKUP(A242,'1 колонка'!$A$3:$E$800,5,FALSE)</f>
        <v>4</v>
      </c>
      <c r="G242" s="24" t="s">
        <v>355</v>
      </c>
      <c r="H242" s="6" t="str">
        <f>VLOOKUP(G242,'1 колонка'!$A$3:$E$800,2,FALSE)</f>
        <v>Карта абонентской оплаты услуги IPBOX</v>
      </c>
      <c r="I242" s="6">
        <f>VLOOKUP(G242,'1 колонка'!$A$3:$E$800,3,FALSE)</f>
        <v>1</v>
      </c>
      <c r="J242" s="47">
        <f>VLOOKUP(G242,'1 колонка с ТК'!$A$3:$E$800,4,FALSE)</f>
        <v>42840</v>
      </c>
      <c r="K242" s="6">
        <f>VLOOKUP(G242,'1 колонка'!$A$3:$E$800,5,FALSE)</f>
        <v>25</v>
      </c>
    </row>
    <row r="243" spans="1:11" ht="12" customHeight="1">
      <c r="A243" s="6" t="s">
        <v>1291</v>
      </c>
      <c r="B243" s="6" t="str">
        <f>VLOOKUP(A243,'1 колонка'!$A$3:$E$800,2,FALSE)</f>
        <v>СЛОКС-эко, против моли</v>
      </c>
      <c r="C243" s="6">
        <f>VLOOKUP(A243,'1 колонка'!$A$3:$E$800,3,FALSE)</f>
        <v>10</v>
      </c>
      <c r="D243" s="47">
        <f>VLOOKUP(A243,'1 колонка с ТК'!$A$3:$E$800,4,FALSE)</f>
        <v>3876</v>
      </c>
      <c r="E243" s="6">
        <f>VLOOKUP(A243,'1 колонка'!$A$3:$E$800,5,FALSE)</f>
        <v>3</v>
      </c>
      <c r="G243" s="24" t="s">
        <v>242</v>
      </c>
      <c r="H243" s="6" t="str">
        <f>VLOOKUP(G243,'1 колонка'!$A$3:$E$800,2,FALSE)</f>
        <v>Стартовый пакет для IPBOX</v>
      </c>
      <c r="I243" s="6">
        <f>VLOOKUP(G243,'1 колонка'!$A$3:$E$800,3,FALSE)</f>
        <v>1</v>
      </c>
      <c r="J243" s="47">
        <f>VLOOKUP(G243,'1 колонка с ТК'!$A$3:$E$800,4,FALSE)</f>
        <v>71400</v>
      </c>
      <c r="K243" s="6">
        <f>VLOOKUP(G243,'1 колонка'!$A$3:$E$800,5,FALSE)</f>
        <v>25</v>
      </c>
    </row>
    <row r="244" spans="1:11" ht="12" customHeight="1">
      <c r="A244" s="6" t="s">
        <v>1293</v>
      </c>
      <c r="B244" s="6" t="str">
        <f>VLOOKUP(A244,'1 колонка'!$A$3:$E$800,2,FALSE)</f>
        <v>СЛОКС-эко, против моли и клопов</v>
      </c>
      <c r="C244" s="6">
        <f>VLOOKUP(A244,'1 колонка'!$A$3:$E$800,3,FALSE)</f>
        <v>7</v>
      </c>
      <c r="D244" s="47">
        <f>VLOOKUP(A244,'1 колонка с ТК'!$A$3:$E$800,4,FALSE)</f>
        <v>5405.999999999999</v>
      </c>
      <c r="E244" s="6">
        <f>VLOOKUP(A244,'1 колонка'!$A$3:$E$800,5,FALSE)</f>
        <v>4</v>
      </c>
      <c r="G244" s="76"/>
      <c r="H244" s="38" t="s">
        <v>491</v>
      </c>
      <c r="I244" s="77"/>
      <c r="J244" s="77"/>
      <c r="K244" s="78"/>
    </row>
    <row r="245" spans="1:11" ht="12" customHeight="1">
      <c r="A245" s="6" t="s">
        <v>1295</v>
      </c>
      <c r="B245" s="6" t="str">
        <f>VLOOKUP(A245,'1 колонка'!$A$3:$E$800,2,FALSE)</f>
        <v>СЛОКС-эко, против тараканов</v>
      </c>
      <c r="C245" s="6">
        <f>VLOOKUP(A245,'1 колонка'!$A$3:$E$800,3,FALSE)</f>
        <v>10</v>
      </c>
      <c r="D245" s="47">
        <f>VLOOKUP(A245,'1 колонка с ТК'!$A$3:$E$800,4,FALSE)</f>
        <v>6833.999999999999</v>
      </c>
      <c r="E245" s="6">
        <f>VLOOKUP(A245,'1 колонка'!$A$3:$E$800,5,FALSE)</f>
        <v>5</v>
      </c>
      <c r="G245" s="35" t="s">
        <v>492</v>
      </c>
      <c r="H245" s="36" t="str">
        <f>VLOOKUP(G245,'1 колонка'!$A$3:$E$800,2,FALSE)</f>
        <v>Кейс АРГО большой</v>
      </c>
      <c r="I245" s="36">
        <f>VLOOKUP(G245,'1 колонка'!$A$3:$E$800,3,FALSE)</f>
        <v>1</v>
      </c>
      <c r="J245" s="49">
        <f>VLOOKUP(G245,'1 колонка с ТК'!$A$3:$E$800,4,FALSE)</f>
        <v>158100</v>
      </c>
      <c r="K245" s="36">
        <f>VLOOKUP(G245,'1 колонка'!$A$3:$E$800,5,FALSE)</f>
        <v>50</v>
      </c>
    </row>
    <row r="246" spans="1:11" ht="12" customHeight="1">
      <c r="A246" s="42"/>
      <c r="B246" s="38" t="s">
        <v>1297</v>
      </c>
      <c r="C246" s="15"/>
      <c r="D246" s="48"/>
      <c r="E246" s="16"/>
      <c r="G246" s="35" t="s">
        <v>493</v>
      </c>
      <c r="H246" s="36" t="str">
        <f>VLOOKUP(G246,'1 колонка'!$A$3:$E$800,2,FALSE)</f>
        <v>Кейс АРГО малый</v>
      </c>
      <c r="I246" s="36">
        <f>VLOOKUP(G246,'1 колонка'!$A$3:$E$800,3,FALSE)</f>
        <v>1</v>
      </c>
      <c r="J246" s="49">
        <f>VLOOKUP(G246,'1 колонка с ТК'!$A$3:$E$800,4,FALSE)</f>
        <v>117300</v>
      </c>
      <c r="K246" s="36">
        <f>VLOOKUP(G246,'1 колонка'!$A$3:$E$800,5,FALSE)</f>
        <v>30</v>
      </c>
    </row>
    <row r="247" spans="1:11" ht="12" customHeight="1">
      <c r="A247" s="6" t="s">
        <v>1298</v>
      </c>
      <c r="B247" s="6" t="str">
        <f>VLOOKUP(A247,'1 колонка'!$A$3:$E$800,2,FALSE)</f>
        <v>Супинированные полустельки, размер 36–38</v>
      </c>
      <c r="C247" s="6">
        <f>VLOOKUP(A247,'1 колонка'!$A$3:$E$800,3,FALSE)</f>
        <v>10</v>
      </c>
      <c r="D247" s="47">
        <f>VLOOKUP(A247,'1 колонка с ТК'!$A$3:$E$800,4,FALSE)</f>
        <v>41820</v>
      </c>
      <c r="E247" s="6">
        <f>VLOOKUP(A247,'1 колонка'!$A$3:$E$800,5,FALSE)</f>
        <v>30</v>
      </c>
      <c r="G247" s="42"/>
      <c r="H247" s="30" t="s">
        <v>1353</v>
      </c>
      <c r="I247" s="4"/>
      <c r="J247" s="45"/>
      <c r="K247" s="5"/>
    </row>
    <row r="248" spans="1:11" ht="12" customHeight="1">
      <c r="A248" s="6" t="s">
        <v>1300</v>
      </c>
      <c r="B248" s="6" t="str">
        <f>VLOOKUP(A248,'1 колонка'!$A$3:$E$800,2,FALSE)</f>
        <v>Супинированные полустельки, размер 39</v>
      </c>
      <c r="C248" s="6">
        <f>VLOOKUP(A248,'1 колонка'!$A$3:$E$800,3,FALSE)</f>
        <v>10</v>
      </c>
      <c r="D248" s="47">
        <f>VLOOKUP(A248,'1 колонка с ТК'!$A$3:$E$800,4,FALSE)</f>
        <v>41820</v>
      </c>
      <c r="E248" s="6">
        <f>VLOOKUP(A248,'1 колонка'!$A$3:$E$800,5,FALSE)</f>
        <v>30</v>
      </c>
      <c r="G248" s="42"/>
      <c r="H248" s="37" t="s">
        <v>1354</v>
      </c>
      <c r="I248" s="13"/>
      <c r="J248" s="46"/>
      <c r="K248" s="14"/>
    </row>
    <row r="249" spans="1:11" ht="12" customHeight="1">
      <c r="A249" s="6" t="s">
        <v>1302</v>
      </c>
      <c r="B249" s="6" t="str">
        <f>VLOOKUP(A249,'1 колонка'!$A$3:$E$800,2,FALSE)</f>
        <v>Супинированные полустельки, размер 40–42</v>
      </c>
      <c r="C249" s="6">
        <f>VLOOKUP(A249,'1 колонка'!$A$3:$E$800,3,FALSE)</f>
        <v>10</v>
      </c>
      <c r="D249" s="47">
        <f>VLOOKUP(A249,'1 колонка с ТК'!$A$3:$E$800,4,FALSE)</f>
        <v>41820</v>
      </c>
      <c r="E249" s="6">
        <f>VLOOKUP(A249,'1 колонка'!$A$3:$E$800,5,FALSE)</f>
        <v>30</v>
      </c>
      <c r="G249" s="43"/>
      <c r="H249" s="9" t="s">
        <v>1355</v>
      </c>
      <c r="I249" s="10"/>
      <c r="J249" s="52"/>
      <c r="K249" s="11"/>
    </row>
    <row r="250" spans="1:11" ht="12" customHeight="1">
      <c r="A250" s="6" t="s">
        <v>1304</v>
      </c>
      <c r="B250" s="6" t="str">
        <f>VLOOKUP(A250,'1 колонка'!$A$3:$E$800,2,FALSE)</f>
        <v>Супинированные полустельки, размер 43–45</v>
      </c>
      <c r="C250" s="6">
        <f>VLOOKUP(A250,'1 колонка'!$A$3:$E$800,3,FALSE)</f>
        <v>10</v>
      </c>
      <c r="D250" s="47">
        <f>VLOOKUP(A250,'1 колонка с ТК'!$A$3:$E$800,4,FALSE)</f>
        <v>41820</v>
      </c>
      <c r="E250" s="6">
        <f>VLOOKUP(A250,'1 колонка'!$A$3:$E$800,5,FALSE)</f>
        <v>30</v>
      </c>
      <c r="G250" s="6" t="s">
        <v>1356</v>
      </c>
      <c r="H250" s="6" t="str">
        <f>VLOOKUP(G250,'1 колонка'!$A$3:$E$800,2,FALSE)</f>
        <v>Гель-комфорт для удаления макияжа, 50 мл</v>
      </c>
      <c r="I250" s="6">
        <f>VLOOKUP(G250,'1 колонка'!$A$3:$E$800,3,FALSE)</f>
        <v>11</v>
      </c>
      <c r="J250" s="47">
        <f>VLOOKUP(G250,'1 колонка с ТК'!$A$3:$E$800,4,FALSE)</f>
        <v>16422</v>
      </c>
      <c r="K250" s="6">
        <f>VLOOKUP(G250,'1 колонка'!$A$3:$E$800,5,FALSE)</f>
        <v>11</v>
      </c>
    </row>
    <row r="251" spans="1:11" ht="12" customHeight="1">
      <c r="A251" s="6" t="s">
        <v>1306</v>
      </c>
      <c r="B251" s="6" t="str">
        <f>VLOOKUP(A251,'1 колонка'!$A$3:$E$800,2,FALSE)</f>
        <v>Супинированные стельки детские, размер 12</v>
      </c>
      <c r="C251" s="6">
        <f>VLOOKUP(A251,'1 колонка'!$A$3:$E$800,3,FALSE)</f>
        <v>10</v>
      </c>
      <c r="D251" s="47">
        <f>VLOOKUP(A251,'1 колонка с ТК'!$A$3:$E$800,4,FALSE)</f>
        <v>39167.99999999999</v>
      </c>
      <c r="E251" s="6">
        <f>VLOOKUP(A251,'1 колонка'!$A$3:$E$800,5,FALSE)</f>
        <v>28</v>
      </c>
      <c r="G251" s="6" t="s">
        <v>1358</v>
      </c>
      <c r="H251" s="6" t="str">
        <f>VLOOKUP(G251,'1 колонка'!$A$3:$E$800,2,FALSE)</f>
        <v>Крем дневной SPF-8, 30 мл</v>
      </c>
      <c r="I251" s="6">
        <f>VLOOKUP(G251,'1 колонка'!$A$3:$E$800,3,FALSE)</f>
        <v>18</v>
      </c>
      <c r="J251" s="47">
        <f>VLOOKUP(G251,'1 колонка с ТК'!$A$3:$E$800,4,FALSE)</f>
        <v>19482</v>
      </c>
      <c r="K251" s="6">
        <f>VLOOKUP(G251,'1 колонка'!$A$3:$E$800,5,FALSE)</f>
        <v>13</v>
      </c>
    </row>
    <row r="252" spans="1:11" ht="12" customHeight="1">
      <c r="A252" s="6" t="s">
        <v>1308</v>
      </c>
      <c r="B252" s="6" t="str">
        <f>VLOOKUP(A252,'1 колонка'!$A$3:$E$800,2,FALSE)</f>
        <v>Супинированные стельки детские, размер 13</v>
      </c>
      <c r="C252" s="6">
        <f>VLOOKUP(A252,'1 колонка'!$A$3:$E$800,3,FALSE)</f>
        <v>10</v>
      </c>
      <c r="D252" s="47">
        <f>VLOOKUP(A252,'1 колонка с ТК'!$A$3:$E$800,4,FALSE)</f>
        <v>39167.99999999999</v>
      </c>
      <c r="E252" s="6">
        <f>VLOOKUP(A252,'1 колонка'!$A$3:$E$800,5,FALSE)</f>
        <v>28</v>
      </c>
      <c r="G252" s="6" t="s">
        <v>1360</v>
      </c>
      <c r="H252" s="6" t="str">
        <f>VLOOKUP(G252,'1 колонка'!$A$3:$E$800,2,FALSE)</f>
        <v>Крем очищающий регулирующий, 75 мл</v>
      </c>
      <c r="I252" s="6">
        <f>VLOOKUP(G252,'1 колонка'!$A$3:$E$800,3,FALSE)</f>
        <v>10</v>
      </c>
      <c r="J252" s="47">
        <f>VLOOKUP(G252,'1 колонка с ТК'!$A$3:$E$800,4,FALSE)</f>
        <v>10404</v>
      </c>
      <c r="K252" s="6">
        <f>VLOOKUP(G252,'1 колонка'!$A$3:$E$800,5,FALSE)</f>
        <v>7</v>
      </c>
    </row>
    <row r="253" spans="1:11" ht="12" customHeight="1">
      <c r="A253" s="6" t="s">
        <v>1313</v>
      </c>
      <c r="B253" s="6" t="str">
        <f>VLOOKUP(A253,'1 колонка'!$A$3:$E$800,2,FALSE)</f>
        <v>Супинированные стельки детские, размер 14</v>
      </c>
      <c r="C253" s="6">
        <f>VLOOKUP(A253,'1 колонка'!$A$3:$E$800,3,FALSE)</f>
        <v>10</v>
      </c>
      <c r="D253" s="47">
        <f>VLOOKUP(A253,'1 колонка с ТК'!$A$3:$E$800,4,FALSE)</f>
        <v>39167.99999999999</v>
      </c>
      <c r="E253" s="6">
        <f>VLOOKUP(A253,'1 колонка'!$A$3:$E$800,5,FALSE)</f>
        <v>28</v>
      </c>
      <c r="G253" s="6" t="s">
        <v>1362</v>
      </c>
      <c r="H253" s="6" t="str">
        <f>VLOOKUP(G253,'1 колонка'!$A$3:$E$800,2,FALSE)</f>
        <v>Крем увлажняющий биоактивный, 30 мл</v>
      </c>
      <c r="I253" s="6">
        <f>VLOOKUP(G253,'1 колонка'!$A$3:$E$800,3,FALSE)</f>
        <v>3</v>
      </c>
      <c r="J253" s="47">
        <f>VLOOKUP(G253,'1 колонка с ТК'!$A$3:$E$800,4,FALSE)</f>
        <v>38862</v>
      </c>
      <c r="K253" s="6">
        <f>VLOOKUP(G253,'1 колонка'!$A$3:$E$800,5,FALSE)</f>
        <v>22</v>
      </c>
    </row>
    <row r="254" spans="1:11" ht="12" customHeight="1">
      <c r="A254" s="6" t="s">
        <v>1315</v>
      </c>
      <c r="B254" s="6" t="str">
        <f>VLOOKUP(A254,'1 колонка'!$A$3:$E$800,2,FALSE)</f>
        <v>Супинированные стельки детские, размер 15</v>
      </c>
      <c r="C254" s="6">
        <f>VLOOKUP(A254,'1 колонка'!$A$3:$E$800,3,FALSE)</f>
        <v>10</v>
      </c>
      <c r="D254" s="47">
        <f>VLOOKUP(A254,'1 колонка с ТК'!$A$3:$E$800,4,FALSE)</f>
        <v>39167.99999999999</v>
      </c>
      <c r="E254" s="6">
        <f>VLOOKUP(A254,'1 колонка'!$A$3:$E$800,5,FALSE)</f>
        <v>28</v>
      </c>
      <c r="G254" s="6" t="s">
        <v>1364</v>
      </c>
      <c r="H254" s="6" t="str">
        <f>VLOOKUP(G254,'1 колонка'!$A$3:$E$800,2,FALSE)</f>
        <v>Крем увлажняющий, 150 мл</v>
      </c>
      <c r="I254" s="6">
        <f>VLOOKUP(G254,'1 колонка'!$A$3:$E$800,3,FALSE)</f>
        <v>35</v>
      </c>
      <c r="J254" s="47">
        <f>VLOOKUP(G254,'1 колонка с ТК'!$A$3:$E$800,4,FALSE)</f>
        <v>16217.999999999998</v>
      </c>
      <c r="K254" s="6">
        <f>VLOOKUP(G254,'1 колонка'!$A$3:$E$800,5,FALSE)</f>
        <v>11</v>
      </c>
    </row>
    <row r="255" spans="1:11" ht="12" customHeight="1">
      <c r="A255" s="6" t="s">
        <v>1317</v>
      </c>
      <c r="B255" s="6" t="str">
        <f>VLOOKUP(A255,'1 колонка'!$A$3:$E$800,2,FALSE)</f>
        <v>Супинированные стельки детские, размер 16</v>
      </c>
      <c r="C255" s="6">
        <f>VLOOKUP(A255,'1 колонка'!$A$3:$E$800,3,FALSE)</f>
        <v>10</v>
      </c>
      <c r="D255" s="47">
        <f>VLOOKUP(A255,'1 колонка с ТК'!$A$3:$E$800,4,FALSE)</f>
        <v>40494</v>
      </c>
      <c r="E255" s="6">
        <f>VLOOKUP(A255,'1 колонка'!$A$3:$E$800,5,FALSE)</f>
        <v>29</v>
      </c>
      <c r="G255" s="6" t="s">
        <v>1366</v>
      </c>
      <c r="H255" s="6" t="str">
        <f>VLOOKUP(G255,'1 колонка'!$A$3:$E$800,2,FALSE)</f>
        <v>Крем-желе для век SPF-5, 30 мл</v>
      </c>
      <c r="I255" s="6">
        <f>VLOOKUP(G255,'1 колонка'!$A$3:$E$800,3,FALSE)</f>
        <v>12</v>
      </c>
      <c r="J255" s="47">
        <f>VLOOKUP(G255,'1 колонка с ТК'!$A$3:$E$800,4,FALSE)</f>
        <v>13361.999999999998</v>
      </c>
      <c r="K255" s="6">
        <f>VLOOKUP(G255,'1 колонка'!$A$3:$E$800,5,FALSE)</f>
        <v>9</v>
      </c>
    </row>
    <row r="256" spans="1:11" ht="12" customHeight="1">
      <c r="A256" s="6" t="s">
        <v>1319</v>
      </c>
      <c r="B256" s="6" t="str">
        <f>VLOOKUP(A256,'1 колонка'!$A$3:$E$800,2,FALSE)</f>
        <v>Супинированные стельки детские, размер 17</v>
      </c>
      <c r="C256" s="6">
        <f>VLOOKUP(A256,'1 колонка'!$A$3:$E$800,3,FALSE)</f>
        <v>10</v>
      </c>
      <c r="D256" s="47">
        <f>VLOOKUP(A256,'1 колонка с ТК'!$A$3:$E$800,4,FALSE)</f>
        <v>40494</v>
      </c>
      <c r="E256" s="6">
        <f>VLOOKUP(A256,'1 колонка'!$A$3:$E$800,5,FALSE)</f>
        <v>29</v>
      </c>
      <c r="G256" s="6" t="s">
        <v>1368</v>
      </c>
      <c r="H256" s="6" t="str">
        <f>VLOOKUP(G256,'1 колонка'!$A$3:$E$800,2,FALSE)</f>
        <v>Крем-лифтинг SPF-4, 30 мл</v>
      </c>
      <c r="I256" s="6">
        <f>VLOOKUP(G256,'1 колонка'!$A$3:$E$800,3,FALSE)</f>
        <v>6</v>
      </c>
      <c r="J256" s="47">
        <f>VLOOKUP(G256,'1 колонка с ТК'!$A$3:$E$800,4,FALSE)</f>
        <v>25908</v>
      </c>
      <c r="K256" s="6">
        <f>VLOOKUP(G256,'1 колонка'!$A$3:$E$800,5,FALSE)</f>
        <v>17</v>
      </c>
    </row>
    <row r="257" spans="1:11" ht="12" customHeight="1">
      <c r="A257" s="6" t="s">
        <v>1321</v>
      </c>
      <c r="B257" s="6" t="str">
        <f>VLOOKUP(A257,'1 колонка'!$A$3:$E$800,2,FALSE)</f>
        <v>Супинированные стельки детские, размер 18</v>
      </c>
      <c r="C257" s="6">
        <f>VLOOKUP(A257,'1 колонка'!$A$3:$E$800,3,FALSE)</f>
        <v>10</v>
      </c>
      <c r="D257" s="47">
        <f>VLOOKUP(A257,'1 колонка с ТК'!$A$3:$E$800,4,FALSE)</f>
        <v>40494</v>
      </c>
      <c r="E257" s="6">
        <f>VLOOKUP(A257,'1 колонка'!$A$3:$E$800,5,FALSE)</f>
        <v>29</v>
      </c>
      <c r="G257" s="6" t="s">
        <v>1370</v>
      </c>
      <c r="H257" s="6" t="str">
        <f>VLOOKUP(G257,'1 колонка'!$A$3:$E$800,2,FALSE)</f>
        <v>Крем-маска ботанический комплекс-активатор, 75 мл</v>
      </c>
      <c r="I257" s="6">
        <f>VLOOKUP(G257,'1 колонка'!$A$3:$E$800,3,FALSE)</f>
        <v>10</v>
      </c>
      <c r="J257" s="47">
        <f>VLOOKUP(G257,'1 колонка с ТК'!$A$3:$E$800,4,FALSE)</f>
        <v>16217.999999999998</v>
      </c>
      <c r="K257" s="6">
        <f>VLOOKUP(G257,'1 колонка'!$A$3:$E$800,5,FALSE)</f>
        <v>11</v>
      </c>
    </row>
    <row r="258" spans="1:11" ht="12" customHeight="1">
      <c r="A258" s="6" t="s">
        <v>1323</v>
      </c>
      <c r="B258" s="6" t="str">
        <f>VLOOKUP(A258,'1 колонка'!$A$3:$E$800,2,FALSE)</f>
        <v>Супинированные стельки детские, размер 19</v>
      </c>
      <c r="C258" s="6">
        <f>VLOOKUP(A258,'1 колонка'!$A$3:$E$800,3,FALSE)</f>
        <v>10</v>
      </c>
      <c r="D258" s="47">
        <f>VLOOKUP(A258,'1 колонка с ТК'!$A$3:$E$800,4,FALSE)</f>
        <v>40494</v>
      </c>
      <c r="E258" s="6">
        <f>VLOOKUP(A258,'1 колонка'!$A$3:$E$800,5,FALSE)</f>
        <v>29</v>
      </c>
      <c r="G258" s="6" t="s">
        <v>1372</v>
      </c>
      <c r="H258" s="6" t="str">
        <f>VLOOKUP(G258,'1 колонка'!$A$3:$E$800,2,FALSE)</f>
        <v>Лосьон-тоник успокаивающий, 80 мл</v>
      </c>
      <c r="I258" s="6">
        <f>VLOOKUP(G258,'1 колонка'!$A$3:$E$800,3,FALSE)</f>
        <v>4</v>
      </c>
      <c r="J258" s="47">
        <f>VLOOKUP(G258,'1 колонка с ТК'!$A$3:$E$800,4,FALSE)</f>
        <v>22745.999999999996</v>
      </c>
      <c r="K258" s="6">
        <f>VLOOKUP(G258,'1 колонка'!$A$3:$E$800,5,FALSE)</f>
        <v>13</v>
      </c>
    </row>
    <row r="259" spans="1:11" ht="12" customHeight="1">
      <c r="A259" s="42"/>
      <c r="B259" s="38" t="s">
        <v>688</v>
      </c>
      <c r="C259" s="15"/>
      <c r="D259" s="48"/>
      <c r="E259" s="16"/>
      <c r="G259" s="6" t="s">
        <v>1374</v>
      </c>
      <c r="H259" s="6" t="str">
        <f>VLOOKUP(G259,'1 колонка'!$A$3:$E$800,2,FALSE)</f>
        <v>Лосьон-тоник, 200 мл</v>
      </c>
      <c r="I259" s="6">
        <f>VLOOKUP(G259,'1 колонка'!$A$3:$E$800,3,FALSE)</f>
        <v>35</v>
      </c>
      <c r="J259" s="47">
        <f>VLOOKUP(G259,'1 колонка с ТК'!$A$3:$E$800,4,FALSE)</f>
        <v>16116</v>
      </c>
      <c r="K259" s="6">
        <f>VLOOKUP(G259,'1 колонка'!$A$3:$E$800,5,FALSE)</f>
        <v>11</v>
      </c>
    </row>
    <row r="260" spans="1:11" ht="12" customHeight="1">
      <c r="A260" s="6" t="s">
        <v>1325</v>
      </c>
      <c r="B260" s="6" t="str">
        <f>VLOOKUP(A260,'1 колонка'!$A$3:$E$800,2,FALSE)</f>
        <v>Дезодорант-осушитель, 300 г</v>
      </c>
      <c r="C260" s="6">
        <f>VLOOKUP(A260,'1 колонка'!$A$3:$E$800,3,FALSE)</f>
        <v>40</v>
      </c>
      <c r="D260" s="47">
        <f>VLOOKUP(A260,'1 колонка с ТК'!$A$3:$E$800,4,FALSE)</f>
        <v>9180</v>
      </c>
      <c r="E260" s="6">
        <f>VLOOKUP(A260,'1 колонка'!$A$3:$E$800,5,FALSE)</f>
        <v>7</v>
      </c>
      <c r="G260" s="6" t="s">
        <v>1376</v>
      </c>
      <c r="H260" s="6" t="str">
        <f>VLOOKUP(G260,'1 колонка'!$A$3:$E$800,2,FALSE)</f>
        <v>Маска-пилинг, 75 мл</v>
      </c>
      <c r="I260" s="6">
        <f>VLOOKUP(G260,'1 колонка'!$A$3:$E$800,3,FALSE)</f>
        <v>10</v>
      </c>
      <c r="J260" s="47">
        <f>VLOOKUP(G260,'1 колонка с ТК'!$A$3:$E$800,4,FALSE)</f>
        <v>13566</v>
      </c>
      <c r="K260" s="6">
        <f>VLOOKUP(G260,'1 колонка'!$A$3:$E$800,5,FALSE)</f>
        <v>9</v>
      </c>
    </row>
    <row r="261" spans="1:11" ht="12" customHeight="1">
      <c r="A261" s="6" t="s">
        <v>1327</v>
      </c>
      <c r="B261" s="6" t="str">
        <f>VLOOKUP(A261,'1 колонка'!$A$3:$E$800,2,FALSE)</f>
        <v>Минеральная добавка для животных, 1000 г</v>
      </c>
      <c r="C261" s="6">
        <f>VLOOKUP(A261,'1 колонка'!$A$3:$E$800,3,FALSE)</f>
        <v>12</v>
      </c>
      <c r="D261" s="47">
        <f>VLOOKUP(A261,'1 колонка с ТК'!$A$3:$E$800,4,FALSE)</f>
        <v>7445.999999999999</v>
      </c>
      <c r="E261" s="6">
        <f>VLOOKUP(A261,'1 колонка'!$A$3:$E$800,5,FALSE)</f>
        <v>6</v>
      </c>
      <c r="G261" s="6" t="s">
        <v>1378</v>
      </c>
      <c r="H261" s="6" t="str">
        <f>VLOOKUP(G261,'1 колонка'!$A$3:$E$800,2,FALSE)</f>
        <v>Масло для век и губ длительной гидратации, 10 мл</v>
      </c>
      <c r="I261" s="6">
        <f>VLOOKUP(G261,'1 колонка'!$A$3:$E$800,3,FALSE)</f>
        <v>10</v>
      </c>
      <c r="J261" s="47">
        <f>VLOOKUP(G261,'1 колонка с ТК'!$A$3:$E$800,4,FALSE)</f>
        <v>13871.999999999998</v>
      </c>
      <c r="K261" s="6">
        <f>VLOOKUP(G261,'1 колонка'!$A$3:$E$800,5,FALSE)</f>
        <v>9</v>
      </c>
    </row>
    <row r="262" spans="1:11" ht="12" customHeight="1">
      <c r="A262" s="6" t="s">
        <v>1329</v>
      </c>
      <c r="B262" s="6" t="str">
        <f>VLOOKUP(A262,'1 колонка'!$A$3:$E$800,2,FALSE)</f>
        <v>Сорбент-очиститель универсальный</v>
      </c>
      <c r="C262" s="6">
        <f>VLOOKUP(A262,'1 колонка'!$A$3:$E$800,3,FALSE)</f>
        <v>8</v>
      </c>
      <c r="D262" s="47">
        <f>VLOOKUP(A262,'1 колонка с ТК'!$A$3:$E$800,4,FALSE)</f>
        <v>28253.999999999996</v>
      </c>
      <c r="E262" s="6">
        <f>VLOOKUP(A262,'1 колонка'!$A$3:$E$800,5,FALSE)</f>
        <v>21</v>
      </c>
      <c r="G262" s="6" t="s">
        <v>1380</v>
      </c>
      <c r="H262" s="6" t="str">
        <f>VLOOKUP(G262,'1 колонка'!$A$3:$E$800,2,FALSE)</f>
        <v>Масло для лица и шеи длительной гидратации, 30 мл</v>
      </c>
      <c r="I262" s="6">
        <f>VLOOKUP(G262,'1 колонка'!$A$3:$E$800,3,FALSE)</f>
        <v>9</v>
      </c>
      <c r="J262" s="47">
        <f>VLOOKUP(G262,'1 колонка с ТК'!$A$3:$E$800,4,FALSE)</f>
        <v>10710</v>
      </c>
      <c r="K262" s="6">
        <f>VLOOKUP(G262,'1 колонка'!$A$3:$E$800,5,FALSE)</f>
        <v>7</v>
      </c>
    </row>
    <row r="263" spans="1:11" ht="12" customHeight="1">
      <c r="A263" s="6" t="s">
        <v>1331</v>
      </c>
      <c r="B263" s="6" t="str">
        <f>VLOOKUP(A263,'1 колонка'!$A$3:$E$800,2,FALSE)</f>
        <v>Сорбент-очиститель универсальный для холодильников</v>
      </c>
      <c r="C263" s="6">
        <f>VLOOKUP(A263,'1 колонка'!$A$3:$E$800,3,FALSE)</f>
        <v>10</v>
      </c>
      <c r="D263" s="47">
        <f>VLOOKUP(A263,'1 колонка с ТК'!$A$3:$E$800,4,FALSE)</f>
        <v>12137.999999999998</v>
      </c>
      <c r="E263" s="6">
        <f>VLOOKUP(A263,'1 колонка'!$A$3:$E$800,5,FALSE)</f>
        <v>9</v>
      </c>
      <c r="G263" s="6" t="s">
        <v>1382</v>
      </c>
      <c r="H263" s="6" t="str">
        <f>VLOOKUP(G263,'1 колонка'!$A$3:$E$800,2,FALSE)</f>
        <v>Мультикрем-комплекс, 30 мл</v>
      </c>
      <c r="I263" s="6">
        <f>VLOOKUP(G263,'1 колонка'!$A$3:$E$800,3,FALSE)</f>
        <v>12</v>
      </c>
      <c r="J263" s="47">
        <f>VLOOKUP(G263,'1 колонка с ТК'!$A$3:$E$800,4,FALSE)</f>
        <v>19686</v>
      </c>
      <c r="K263" s="6">
        <f>VLOOKUP(G263,'1 колонка'!$A$3:$E$800,5,FALSE)</f>
        <v>13</v>
      </c>
    </row>
    <row r="264" spans="1:11" ht="12" customHeight="1">
      <c r="A264" s="6" t="s">
        <v>1333</v>
      </c>
      <c r="B264" s="6" t="str">
        <f>VLOOKUP(A264,'1 колонка'!$A$3:$E$800,2,FALSE)</f>
        <v>Сорбент-очиститель универсальный для чайников</v>
      </c>
      <c r="C264" s="6">
        <f>VLOOKUP(A264,'1 колонка'!$A$3:$E$800,3,FALSE)</f>
        <v>10</v>
      </c>
      <c r="D264" s="47">
        <f>VLOOKUP(A264,'1 колонка с ТК'!$A$3:$E$800,4,FALSE)</f>
        <v>22745.999999999996</v>
      </c>
      <c r="E264" s="6">
        <f>VLOOKUP(A264,'1 колонка'!$A$3:$E$800,5,FALSE)</f>
        <v>17</v>
      </c>
      <c r="G264" s="6" t="s">
        <v>1384</v>
      </c>
      <c r="H264" s="6" t="str">
        <f>VLOOKUP(G264,'1 колонка'!$A$3:$E$800,2,FALSE)</f>
        <v>Пенка для умывания с фрутапоном грейпфрута – для чувствительной, сухой и нормальной кожи, 200 мл</v>
      </c>
      <c r="I264" s="6">
        <f>VLOOKUP(G264,'1 колонка'!$A$3:$E$800,3,FALSE)</f>
        <v>8</v>
      </c>
      <c r="J264" s="47">
        <f>VLOOKUP(G264,'1 колонка с ТК'!$A$3:$E$800,4,FALSE)</f>
        <v>16422</v>
      </c>
      <c r="K264" s="6">
        <f>VLOOKUP(G264,'1 колонка'!$A$3:$E$800,5,FALSE)</f>
        <v>11</v>
      </c>
    </row>
    <row r="265" spans="1:11" ht="12" customHeight="1">
      <c r="A265" s="6" t="s">
        <v>1335</v>
      </c>
      <c r="B265" s="6" t="str">
        <f>VLOOKUP(A265,'1 колонка'!$A$3:$E$800,2,FALSE)</f>
        <v>Средство моющее "Эффект плюс", таблетки, 6 шт . по 25 г</v>
      </c>
      <c r="C265" s="6">
        <f>VLOOKUP(A265,'1 колонка'!$A$3:$E$800,3,FALSE)</f>
        <v>4</v>
      </c>
      <c r="D265" s="47">
        <f>VLOOKUP(A265,'1 колонка с ТК'!$A$3:$E$800,4,FALSE)</f>
        <v>9180</v>
      </c>
      <c r="E265" s="6">
        <f>VLOOKUP(A265,'1 колонка'!$A$3:$E$800,5,FALSE)</f>
        <v>6</v>
      </c>
      <c r="G265" s="6" t="s">
        <v>1386</v>
      </c>
      <c r="H265" s="6" t="str">
        <f>VLOOKUP(G265,'1 колонка'!$A$3:$E$800,2,FALSE)</f>
        <v>Салфетки для удаления макияжа, 15 шт</v>
      </c>
      <c r="I265" s="6">
        <f>VLOOKUP(G265,'1 колонка'!$A$3:$E$800,3,FALSE)</f>
        <v>5</v>
      </c>
      <c r="J265" s="47">
        <f>VLOOKUP(G265,'1 колонка с ТК'!$A$3:$E$800,4,FALSE)</f>
        <v>6833.999999999999</v>
      </c>
      <c r="K265" s="6">
        <f>VLOOKUP(G265,'1 колонка'!$A$3:$E$800,5,FALSE)</f>
        <v>4</v>
      </c>
    </row>
    <row r="266" spans="1:11" ht="12" customHeight="1">
      <c r="A266" s="6" t="s">
        <v>1336</v>
      </c>
      <c r="B266" s="6" t="str">
        <f>VLOOKUP(A266,'1 колонка'!$A$3:$E$800,2,FALSE)</f>
        <v>Ультразвуковое стирающее устройство "Эффект"</v>
      </c>
      <c r="C266" s="6">
        <f>VLOOKUP(A266,'1 колонка'!$A$3:$E$800,3,FALSE)</f>
        <v>20</v>
      </c>
      <c r="D266" s="47">
        <f>VLOOKUP(A266,'1 колонка с ТК'!$A$3:$E$800,4,FALSE)</f>
        <v>128928</v>
      </c>
      <c r="E266" s="6">
        <f>VLOOKUP(A266,'1 колонка'!$A$3:$E$800,5,FALSE)</f>
        <v>100</v>
      </c>
      <c r="G266" s="6" t="s">
        <v>1388</v>
      </c>
      <c r="H266" s="6" t="str">
        <f>VLOOKUP(G266,'1 колонка'!$A$3:$E$800,2,FALSE)</f>
        <v>Сыворотка омолаживающая, 30 мл</v>
      </c>
      <c r="I266" s="6">
        <f>VLOOKUP(G266,'1 колонка'!$A$3:$E$800,3,FALSE)</f>
        <v>9</v>
      </c>
      <c r="J266" s="47">
        <f>VLOOKUP(G266,'1 колонка с ТК'!$A$3:$E$800,4,FALSE)</f>
        <v>21216</v>
      </c>
      <c r="K266" s="6">
        <f>VLOOKUP(G266,'1 колонка'!$A$3:$E$800,5,FALSE)</f>
        <v>14</v>
      </c>
    </row>
    <row r="267" spans="1:11" ht="12.75">
      <c r="A267" s="7" t="s">
        <v>684</v>
      </c>
      <c r="B267" s="7" t="s">
        <v>685</v>
      </c>
      <c r="C267" s="21" t="s">
        <v>239</v>
      </c>
      <c r="D267" s="22" t="s">
        <v>350</v>
      </c>
      <c r="E267" s="22" t="s">
        <v>240</v>
      </c>
      <c r="F267" s="75"/>
      <c r="G267" s="7" t="s">
        <v>684</v>
      </c>
      <c r="H267" s="7" t="s">
        <v>685</v>
      </c>
      <c r="I267" s="21" t="s">
        <v>239</v>
      </c>
      <c r="J267" s="22" t="s">
        <v>350</v>
      </c>
      <c r="K267" s="22" t="s">
        <v>240</v>
      </c>
    </row>
    <row r="268" spans="1:11" ht="12" customHeight="1">
      <c r="A268" s="42"/>
      <c r="B268" s="1" t="s">
        <v>1390</v>
      </c>
      <c r="C268" s="3"/>
      <c r="D268" s="53"/>
      <c r="E268" s="2"/>
      <c r="G268" s="42"/>
      <c r="H268" s="1" t="s">
        <v>63</v>
      </c>
      <c r="I268" s="3"/>
      <c r="J268" s="53"/>
      <c r="K268" s="2"/>
    </row>
    <row r="269" spans="1:11" ht="12" customHeight="1">
      <c r="A269" s="6" t="s">
        <v>1391</v>
      </c>
      <c r="B269" s="6" t="str">
        <f>VLOOKUP(A269,'1 колонка'!$A$3:$E$800,2,FALSE)</f>
        <v>Гель-актив себоконтроль SPF-5, 30 мл</v>
      </c>
      <c r="C269" s="6">
        <f>VLOOKUP(A269,'1 колонка'!$A$3:$E$800,3,FALSE)</f>
        <v>9</v>
      </c>
      <c r="D269" s="47">
        <f>VLOOKUP(A269,'1 колонка с ТК'!$A$3:$E$800,4,FALSE)</f>
        <v>13871.999999999998</v>
      </c>
      <c r="E269" s="6">
        <f>VLOOKUP(A269,'1 колонка'!$A$3:$E$800,5,FALSE)</f>
        <v>9</v>
      </c>
      <c r="G269" s="23" t="s">
        <v>64</v>
      </c>
      <c r="H269" s="23" t="str">
        <f>VLOOKUP(G269,'1 колонка'!$A$3:$E$800,2,FALSE)</f>
        <v>Духи "Мой стиль", 5 мл</v>
      </c>
      <c r="I269" s="23">
        <f>VLOOKUP(G269,'1 колонка'!$A$3:$E$800,3,FALSE)</f>
        <v>10</v>
      </c>
      <c r="J269" s="79">
        <f>VLOOKUP(G269,'1 колонка с ТК'!$A$3:$E$800,4,FALSE)</f>
        <v>18156</v>
      </c>
      <c r="K269" s="23">
        <f>VLOOKUP(G269,'1 колонка'!$A$3:$E$800,5,FALSE)</f>
        <v>12</v>
      </c>
    </row>
    <row r="270" spans="1:11" ht="12" customHeight="1">
      <c r="A270" s="6" t="s">
        <v>1393</v>
      </c>
      <c r="B270" s="6" t="str">
        <f>VLOOKUP(A270,'1 колонка'!$A$3:$E$800,2,FALSE)</f>
        <v>Крем-антиоксидант, 50 мл</v>
      </c>
      <c r="C270" s="6">
        <f>VLOOKUP(A270,'1 колонка'!$A$3:$E$800,3,FALSE)</f>
        <v>10</v>
      </c>
      <c r="D270" s="47">
        <f>VLOOKUP(A270,'1 колонка с ТК'!$A$3:$E$800,4,FALSE)</f>
        <v>10608</v>
      </c>
      <c r="E270" s="6">
        <f>VLOOKUP(A270,'1 колонка'!$A$3:$E$800,5,FALSE)</f>
        <v>7</v>
      </c>
      <c r="G270" s="6" t="s">
        <v>65</v>
      </c>
      <c r="H270" s="6" t="str">
        <f>VLOOKUP(G270,'1 колонка'!$A$3:$E$800,2,FALSE)</f>
        <v>Духи "Рязаночка", 3 мл</v>
      </c>
      <c r="I270" s="6">
        <f>VLOOKUP(G270,'1 колонка'!$A$3:$E$800,3,FALSE)</f>
        <v>10</v>
      </c>
      <c r="J270" s="47">
        <f>VLOOKUP(G270,'1 колонка с ТК'!$A$3:$E$800,4,FALSE)</f>
        <v>17850</v>
      </c>
      <c r="K270" s="6">
        <f>VLOOKUP(G270,'1 колонка'!$A$3:$E$800,5,FALSE)</f>
        <v>12</v>
      </c>
    </row>
    <row r="271" spans="1:11" ht="12" customHeight="1">
      <c r="A271" s="6" t="s">
        <v>1395</v>
      </c>
      <c r="B271" s="6" t="str">
        <f>VLOOKUP(A271,'1 колонка'!$A$3:$E$800,2,FALSE)</f>
        <v>Лосьон-тоник противовоспалительный, 200 мл</v>
      </c>
      <c r="C271" s="6">
        <f>VLOOKUP(A271,'1 колонка'!$A$3:$E$800,3,FALSE)</f>
        <v>35</v>
      </c>
      <c r="D271" s="47">
        <f>VLOOKUP(A271,'1 колонка с ТК'!$A$3:$E$800,4,FALSE)</f>
        <v>19176</v>
      </c>
      <c r="E271" s="6">
        <f>VLOOKUP(A271,'1 колонка'!$A$3:$E$800,5,FALSE)</f>
        <v>13</v>
      </c>
      <c r="G271" s="6" t="s">
        <v>66</v>
      </c>
      <c r="H271" s="6" t="str">
        <f>VLOOKUP(G271,'1 колонка'!$A$3:$E$800,2,FALSE)</f>
        <v>Духи "Рязаночка", 8 мл</v>
      </c>
      <c r="I271" s="6">
        <f>VLOOKUP(G271,'1 колонка'!$A$3:$E$800,3,FALSE)</f>
        <v>10</v>
      </c>
      <c r="J271" s="47">
        <f>VLOOKUP(G271,'1 колонка с ТК'!$A$3:$E$800,4,FALSE)</f>
        <v>21012</v>
      </c>
      <c r="K271" s="6">
        <f>VLOOKUP(G271,'1 колонка'!$A$3:$E$800,5,FALSE)</f>
        <v>14</v>
      </c>
    </row>
    <row r="272" spans="1:11" ht="12" customHeight="1">
      <c r="A272" s="6" t="s">
        <v>1397</v>
      </c>
      <c r="B272" s="6" t="str">
        <f>VLOOKUP(A272,'1 колонка'!$A$3:$E$800,2,FALSE)</f>
        <v>Маска стягивающая очищающая, 50 мл</v>
      </c>
      <c r="C272" s="6">
        <f>VLOOKUP(A272,'1 колонка'!$A$3:$E$800,3,FALSE)</f>
        <v>6</v>
      </c>
      <c r="D272" s="47">
        <f>VLOOKUP(A272,'1 колонка с ТК'!$A$3:$E$800,4,FALSE)</f>
        <v>12036</v>
      </c>
      <c r="E272" s="6">
        <f>VLOOKUP(A272,'1 колонка'!$A$3:$E$800,5,FALSE)</f>
        <v>8</v>
      </c>
      <c r="G272" s="6" t="s">
        <v>67</v>
      </c>
      <c r="H272" s="6" t="str">
        <f>VLOOKUP(G272,'1 колонка'!$A$3:$E$800,2,FALSE)</f>
        <v>Тональный крем 01 бежевый, 30 мл</v>
      </c>
      <c r="I272" s="6">
        <f>VLOOKUP(G272,'1 колонка'!$A$3:$E$800,3,FALSE)</f>
        <v>4</v>
      </c>
      <c r="J272" s="47">
        <f>VLOOKUP(G272,'1 колонка с ТК'!$A$3:$E$800,4,FALSE)</f>
        <v>36516</v>
      </c>
      <c r="K272" s="6">
        <f>VLOOKUP(G272,'1 колонка'!$A$3:$E$800,5,FALSE)</f>
        <v>20</v>
      </c>
    </row>
    <row r="273" spans="1:11" ht="12" customHeight="1">
      <c r="A273" s="6" t="s">
        <v>1399</v>
      </c>
      <c r="B273" s="6" t="str">
        <f>VLOOKUP(A273,'1 колонка'!$A$3:$E$800,2,FALSE)</f>
        <v>Пенка для умывания с экстрактом красных листьев винограда – для нормальной и комбинированной кожи, 200 мл</v>
      </c>
      <c r="C273" s="6">
        <f>VLOOKUP(A273,'1 колонка'!$A$3:$E$800,3,FALSE)</f>
        <v>8</v>
      </c>
      <c r="D273" s="47">
        <f>VLOOKUP(A273,'1 колонка с ТК'!$A$3:$E$800,4,FALSE)</f>
        <v>16116</v>
      </c>
      <c r="E273" s="6">
        <f>VLOOKUP(A273,'1 колонка'!$A$3:$E$800,5,FALSE)</f>
        <v>11</v>
      </c>
      <c r="G273" s="6" t="s">
        <v>69</v>
      </c>
      <c r="H273" s="6" t="str">
        <f>VLOOKUP(G273,'1 колонка'!$A$3:$E$800,2,FALSE)</f>
        <v>Тональный крем 01 светло-бежевый, 30 мл</v>
      </c>
      <c r="I273" s="6">
        <f>VLOOKUP(G273,'1 колонка'!$A$3:$E$800,3,FALSE)</f>
        <v>4</v>
      </c>
      <c r="J273" s="47">
        <f>VLOOKUP(G273,'1 колонка с ТК'!$A$3:$E$800,4,FALSE)</f>
        <v>36516</v>
      </c>
      <c r="K273" s="6">
        <f>VLOOKUP(G273,'1 колонка'!$A$3:$E$800,5,FALSE)</f>
        <v>20</v>
      </c>
    </row>
    <row r="274" spans="1:11" ht="12" customHeight="1">
      <c r="A274" s="6" t="s">
        <v>1</v>
      </c>
      <c r="B274" s="6" t="str">
        <f>VLOOKUP(A274,'1 колонка'!$A$3:$E$800,2,FALSE)</f>
        <v>Салфетки очищающие матирующие, 15 шт</v>
      </c>
      <c r="C274" s="6">
        <f>VLOOKUP(A274,'1 колонка'!$A$3:$E$800,3,FALSE)</f>
        <v>5</v>
      </c>
      <c r="D274" s="47">
        <f>VLOOKUP(A274,'1 колонка с ТК'!$A$3:$E$800,4,FALSE)</f>
        <v>7140</v>
      </c>
      <c r="E274" s="6">
        <f>VLOOKUP(A274,'1 колонка'!$A$3:$E$800,5,FALSE)</f>
        <v>4</v>
      </c>
      <c r="G274" s="6" t="s">
        <v>71</v>
      </c>
      <c r="H274" s="6" t="str">
        <f>VLOOKUP(G274,'1 колонка'!$A$3:$E$800,2,FALSE)</f>
        <v>Тональный крем 02 пастельный, 30 мл</v>
      </c>
      <c r="I274" s="6">
        <f>VLOOKUP(G274,'1 колонка'!$A$3:$E$800,3,FALSE)</f>
        <v>4</v>
      </c>
      <c r="J274" s="47">
        <f>VLOOKUP(G274,'1 колонка с ТК'!$A$3:$E$800,4,FALSE)</f>
        <v>35700</v>
      </c>
      <c r="K274" s="6">
        <f>VLOOKUP(G274,'1 колонка'!$A$3:$E$800,5,FALSE)</f>
        <v>20</v>
      </c>
    </row>
    <row r="275" spans="1:11" ht="12" customHeight="1">
      <c r="A275" s="42"/>
      <c r="B275" s="1" t="s">
        <v>3</v>
      </c>
      <c r="C275" s="3"/>
      <c r="D275" s="53"/>
      <c r="E275" s="2"/>
      <c r="G275" s="6" t="s">
        <v>73</v>
      </c>
      <c r="H275" s="6" t="str">
        <f>VLOOKUP(G275,'1 колонка'!$A$3:$E$800,2,FALSE)</f>
        <v>Тональный крем 02 светло-пастельный, 30 мл</v>
      </c>
      <c r="I275" s="6">
        <f>VLOOKUP(G275,'1 колонка'!$A$3:$E$800,3,FALSE)</f>
        <v>4</v>
      </c>
      <c r="J275" s="47">
        <f>VLOOKUP(G275,'1 колонка с ТК'!$A$3:$E$800,4,FALSE)</f>
        <v>35700</v>
      </c>
      <c r="K275" s="6">
        <f>VLOOKUP(G275,'1 колонка'!$A$3:$E$800,5,FALSE)</f>
        <v>20</v>
      </c>
    </row>
    <row r="276" spans="1:11" ht="12" customHeight="1">
      <c r="A276" s="6" t="s">
        <v>4</v>
      </c>
      <c r="B276" s="6" t="str">
        <f>VLOOKUP(A276,'1 колонка'!$A$3:$E$800,2,FALSE)</f>
        <v>Крем-бальзам для ног бактерицидный, 100 мл</v>
      </c>
      <c r="C276" s="6">
        <f>VLOOKUP(A276,'1 колонка'!$A$3:$E$800,3,FALSE)</f>
        <v>10</v>
      </c>
      <c r="D276" s="47">
        <f>VLOOKUP(A276,'1 колонка с ТК'!$A$3:$E$800,4,FALSE)</f>
        <v>16524</v>
      </c>
      <c r="E276" s="6">
        <f>VLOOKUP(A276,'1 колонка'!$A$3:$E$800,5,FALSE)</f>
        <v>11</v>
      </c>
      <c r="G276" s="6" t="s">
        <v>75</v>
      </c>
      <c r="H276" s="6" t="str">
        <f>VLOOKUP(G276,'1 колонка'!$A$3:$E$800,2,FALSE)</f>
        <v>Туалетная вода для девушек "Алика", 4 мл</v>
      </c>
      <c r="I276" s="6">
        <f>VLOOKUP(G276,'1 колонка'!$A$3:$E$800,3,FALSE)</f>
        <v>8</v>
      </c>
      <c r="J276" s="47">
        <f>VLOOKUP(G276,'1 колонка с ТК'!$A$3:$E$800,4,FALSE)</f>
        <v>17952</v>
      </c>
      <c r="K276" s="6">
        <f>VLOOKUP(G276,'1 колонка'!$A$3:$E$800,5,FALSE)</f>
        <v>12</v>
      </c>
    </row>
    <row r="277" spans="1:11" ht="12" customHeight="1">
      <c r="A277" s="6" t="s">
        <v>6</v>
      </c>
      <c r="B277" s="6" t="str">
        <f>VLOOKUP(A277,'1 колонка'!$A$3:$E$800,2,FALSE)</f>
        <v>Крем-гель для душа расслабляющий, 200 мл</v>
      </c>
      <c r="C277" s="6">
        <f>VLOOKUP(A277,'1 колонка'!$A$3:$E$800,3,FALSE)</f>
        <v>8</v>
      </c>
      <c r="D277" s="47">
        <f>VLOOKUP(A277,'1 колонка с ТК'!$A$3:$E$800,4,FALSE)</f>
        <v>13566</v>
      </c>
      <c r="E277" s="6">
        <f>VLOOKUP(A277,'1 колонка'!$A$3:$E$800,5,FALSE)</f>
        <v>9</v>
      </c>
      <c r="G277" s="42"/>
      <c r="H277" s="1" t="s">
        <v>76</v>
      </c>
      <c r="I277" s="3"/>
      <c r="J277" s="53"/>
      <c r="K277" s="2"/>
    </row>
    <row r="278" spans="1:11" ht="12" customHeight="1">
      <c r="A278" s="6" t="s">
        <v>8</v>
      </c>
      <c r="B278" s="6" t="str">
        <f>VLOOKUP(A278,'1 колонка'!$A$3:$E$800,2,FALSE)</f>
        <v>Крем-дезодорант парфюмированный, 50 мл</v>
      </c>
      <c r="C278" s="6">
        <f>VLOOKUP(A278,'1 колонка'!$A$3:$E$800,3,FALSE)</f>
        <v>7</v>
      </c>
      <c r="D278" s="47">
        <f>VLOOKUP(A278,'1 колонка с ТК'!$A$3:$E$800,4,FALSE)</f>
        <v>11730</v>
      </c>
      <c r="E278" s="6">
        <f>VLOOKUP(A278,'1 колонка'!$A$3:$E$800,5,FALSE)</f>
        <v>8</v>
      </c>
      <c r="G278" s="6" t="s">
        <v>77</v>
      </c>
      <c r="H278" s="6" t="str">
        <f>VLOOKUP(G278,'1 колонка'!$A$3:$E$800,2,FALSE)</f>
        <v>Дымка для тела SPF-25 "Аргоша", 100 мл</v>
      </c>
      <c r="I278" s="6">
        <f>VLOOKUP(G278,'1 колонка'!$A$3:$E$800,3,FALSE)</f>
        <v>6</v>
      </c>
      <c r="J278" s="47">
        <f>VLOOKUP(G278,'1 колонка с ТК'!$A$3:$E$800,4,FALSE)</f>
        <v>29273.999999999996</v>
      </c>
      <c r="K278" s="6">
        <f>VLOOKUP(G278,'1 колонка'!$A$3:$E$800,5,FALSE)</f>
        <v>16</v>
      </c>
    </row>
    <row r="279" spans="1:11" ht="12" customHeight="1">
      <c r="A279" s="6" t="s">
        <v>10</v>
      </c>
      <c r="B279" s="6" t="str">
        <f>VLOOKUP(A279,'1 колонка'!$A$3:$E$800,2,FALSE)</f>
        <v>Масло для тела увлажняющее, 150 мл</v>
      </c>
      <c r="C279" s="6">
        <f>VLOOKUP(A279,'1 колонка'!$A$3:$E$800,3,FALSE)</f>
        <v>6</v>
      </c>
      <c r="D279" s="47">
        <f>VLOOKUP(A279,'1 колонка с ТК'!$A$3:$E$800,4,FALSE)</f>
        <v>21420</v>
      </c>
      <c r="E279" s="6">
        <f>VLOOKUP(A279,'1 колонка'!$A$3:$E$800,5,FALSE)</f>
        <v>14</v>
      </c>
      <c r="G279" s="6" t="s">
        <v>78</v>
      </c>
      <c r="H279" s="6" t="str">
        <f>VLOOKUP(G279,'1 колонка'!$A$3:$E$800,2,FALSE)</f>
        <v>Спрей для тела солнцезащитный SPF-30, 150 мл</v>
      </c>
      <c r="I279" s="6">
        <f>VLOOKUP(G279,'1 колонка'!$A$3:$E$800,3,FALSE)</f>
        <v>6</v>
      </c>
      <c r="J279" s="47">
        <f>VLOOKUP(G279,'1 колонка с ТК'!$A$3:$E$800,4,FALSE)</f>
        <v>32435.999999999996</v>
      </c>
      <c r="K279" s="6">
        <f>VLOOKUP(G279,'1 колонка'!$A$3:$E$800,5,FALSE)</f>
        <v>18</v>
      </c>
    </row>
    <row r="280" spans="1:11" ht="12" customHeight="1">
      <c r="A280" s="6" t="s">
        <v>12</v>
      </c>
      <c r="B280" s="6" t="str">
        <f>VLOOKUP(A280,'1 колонка'!$A$3:$E$800,2,FALSE)</f>
        <v>Мыло жидкое антисептическое, 250 мл</v>
      </c>
      <c r="C280" s="6">
        <f>VLOOKUP(A280,'1 колонка'!$A$3:$E$800,3,FALSE)</f>
        <v>20</v>
      </c>
      <c r="D280" s="47">
        <f>VLOOKUP(A280,'1 колонка с ТК'!$A$3:$E$800,4,FALSE)</f>
        <v>19686</v>
      </c>
      <c r="E280" s="6">
        <f>VLOOKUP(A280,'1 колонка'!$A$3:$E$800,5,FALSE)</f>
        <v>13</v>
      </c>
      <c r="G280" s="42"/>
      <c r="H280" s="38" t="s">
        <v>80</v>
      </c>
      <c r="I280" s="15"/>
      <c r="J280" s="48"/>
      <c r="K280" s="16"/>
    </row>
    <row r="281" spans="1:11" ht="12" customHeight="1">
      <c r="A281" s="6" t="s">
        <v>14</v>
      </c>
      <c r="B281" s="6" t="str">
        <f>VLOOKUP(A281,'1 колонка'!$A$3:$E$800,2,FALSE)</f>
        <v>Пена для ванн релаксирующая, 300 мл</v>
      </c>
      <c r="C281" s="6">
        <f>VLOOKUP(A281,'1 колонка'!$A$3:$E$800,3,FALSE)</f>
        <v>7</v>
      </c>
      <c r="D281" s="47">
        <f>VLOOKUP(A281,'1 колонка с ТК'!$A$3:$E$800,4,FALSE)</f>
        <v>19583.999999999996</v>
      </c>
      <c r="E281" s="6">
        <f>VLOOKUP(A281,'1 колонка'!$A$3:$E$800,5,FALSE)</f>
        <v>13</v>
      </c>
      <c r="G281" s="6" t="s">
        <v>81</v>
      </c>
      <c r="H281" s="6" t="str">
        <f>VLOOKUP(G281,'1 колонка'!$A$3:$E$800,2,FALSE)</f>
        <v>Пудра "Перфект Финиш"</v>
      </c>
      <c r="I281" s="6">
        <f>VLOOKUP(G281,'1 колонка'!$A$3:$E$800,3,FALSE)</f>
        <v>6</v>
      </c>
      <c r="J281" s="47">
        <f>VLOOKUP(G281,'1 колонка с ТК'!$A$3:$E$800,4,FALSE)</f>
        <v>17952</v>
      </c>
      <c r="K281" s="6">
        <f>VLOOKUP(G281,'1 колонка'!$A$3:$E$800,5,FALSE)</f>
        <v>11</v>
      </c>
    </row>
    <row r="282" spans="1:11" ht="12" customHeight="1">
      <c r="A282" s="6" t="s">
        <v>16</v>
      </c>
      <c r="B282" s="6" t="str">
        <f>VLOOKUP(A282,'1 колонка'!$A$3:$E$800,2,FALSE)</f>
        <v>Пенка для интимного ухода, 200 мл</v>
      </c>
      <c r="C282" s="6">
        <f>VLOOKUP(A282,'1 колонка'!$A$3:$E$800,3,FALSE)</f>
        <v>8</v>
      </c>
      <c r="D282" s="47">
        <f>VLOOKUP(A282,'1 колонка с ТК'!$A$3:$E$800,4,FALSE)</f>
        <v>17748</v>
      </c>
      <c r="E282" s="6">
        <f>VLOOKUP(A282,'1 колонка'!$A$3:$E$800,5,FALSE)</f>
        <v>12</v>
      </c>
      <c r="G282" s="6" t="s">
        <v>82</v>
      </c>
      <c r="H282" s="6" t="str">
        <f>VLOOKUP(G282,'1 колонка'!$A$3:$E$800,2,FALSE)</f>
        <v>Пудра "Беж Матэ"</v>
      </c>
      <c r="I282" s="6">
        <f>VLOOKUP(G282,'1 колонка'!$A$3:$E$800,3,FALSE)</f>
        <v>6</v>
      </c>
      <c r="J282" s="47">
        <f>VLOOKUP(G282,'1 колонка с ТК'!$A$3:$E$800,4,FALSE)</f>
        <v>17952</v>
      </c>
      <c r="K282" s="6">
        <f>VLOOKUP(G282,'1 колонка'!$A$3:$E$800,5,FALSE)</f>
        <v>11</v>
      </c>
    </row>
    <row r="283" spans="1:11" ht="12" customHeight="1">
      <c r="A283" s="6" t="s">
        <v>18</v>
      </c>
      <c r="B283" s="6" t="str">
        <f>VLOOKUP(A283,'1 колонка'!$A$3:$E$800,2,FALSE)</f>
        <v>Пудра жидкая для тела парфюмированная, 150 мл</v>
      </c>
      <c r="C283" s="6">
        <f>VLOOKUP(A283,'1 колонка'!$A$3:$E$800,3,FALSE)</f>
        <v>6</v>
      </c>
      <c r="D283" s="47">
        <f>VLOOKUP(A283,'1 колонка с ТК'!$A$3:$E$800,4,FALSE)</f>
        <v>31823.999999999996</v>
      </c>
      <c r="E283" s="6">
        <f>VLOOKUP(A283,'1 колонка'!$A$3:$E$800,5,FALSE)</f>
        <v>20</v>
      </c>
      <c r="G283" s="6" t="s">
        <v>83</v>
      </c>
      <c r="H283" s="6" t="str">
        <f>VLOOKUP(G283,'1 колонка'!$A$3:$E$800,2,FALSE)</f>
        <v>Пудра "Бьюти Дабл"</v>
      </c>
      <c r="I283" s="6">
        <f>VLOOKUP(G283,'1 колонка'!$A$3:$E$800,3,FALSE)</f>
        <v>6</v>
      </c>
      <c r="J283" s="47">
        <f>VLOOKUP(G283,'1 колонка с ТК'!$A$3:$E$800,4,FALSE)</f>
        <v>17952</v>
      </c>
      <c r="K283" s="6">
        <f>VLOOKUP(G283,'1 колонка'!$A$3:$E$800,5,FALSE)</f>
        <v>11</v>
      </c>
    </row>
    <row r="284" spans="1:11" ht="12" customHeight="1">
      <c r="A284" s="6" t="s">
        <v>20</v>
      </c>
      <c r="B284" s="6" t="str">
        <f>VLOOKUP(A284,'1 колонка'!$A$3:$E$800,2,FALSE)</f>
        <v>Салфетки для интимной гигиены, 15 шт</v>
      </c>
      <c r="C284" s="6">
        <f>VLOOKUP(A284,'1 колонка'!$A$3:$E$800,3,FALSE)</f>
        <v>5</v>
      </c>
      <c r="D284" s="47">
        <f>VLOOKUP(A284,'1 колонка с ТК'!$A$3:$E$800,4,FALSE)</f>
        <v>6833.999999999999</v>
      </c>
      <c r="E284" s="6">
        <f>VLOOKUP(A284,'1 колонка'!$A$3:$E$800,5,FALSE)</f>
        <v>4</v>
      </c>
      <c r="G284" s="6" t="s">
        <v>84</v>
      </c>
      <c r="H284" s="6" t="str">
        <f>VLOOKUP(G284,'1 колонка'!$A$3:$E$800,2,FALSE)</f>
        <v>Пудра "Терра"</v>
      </c>
      <c r="I284" s="6">
        <f>VLOOKUP(G284,'1 колонка'!$A$3:$E$800,3,FALSE)</f>
        <v>6</v>
      </c>
      <c r="J284" s="47">
        <f>VLOOKUP(G284,'1 колонка с ТК'!$A$3:$E$800,4,FALSE)</f>
        <v>17952</v>
      </c>
      <c r="K284" s="6">
        <f>VLOOKUP(G284,'1 колонка'!$A$3:$E$800,5,FALSE)</f>
        <v>11</v>
      </c>
    </row>
    <row r="285" spans="1:11" ht="12" customHeight="1">
      <c r="A285" s="6" t="s">
        <v>22</v>
      </c>
      <c r="B285" s="6" t="str">
        <f>VLOOKUP(A285,'1 колонка'!$A$3:$E$800,2,FALSE)</f>
        <v>Спрей для ног дезодорирующий, 100 мл</v>
      </c>
      <c r="C285" s="6">
        <f>VLOOKUP(A285,'1 колонка'!$A$3:$E$800,3,FALSE)</f>
        <v>9</v>
      </c>
      <c r="D285" s="47">
        <f>VLOOKUP(A285,'1 колонка с ТК'!$A$3:$E$800,4,FALSE)</f>
        <v>11627.999999999998</v>
      </c>
      <c r="E285" s="6">
        <f>VLOOKUP(A285,'1 колонка'!$A$3:$E$800,5,FALSE)</f>
        <v>8</v>
      </c>
      <c r="G285" s="6" t="s">
        <v>85</v>
      </c>
      <c r="H285" s="6" t="str">
        <f>VLOOKUP(G285,'1 колонка'!$A$3:$E$800,2,FALSE)</f>
        <v>Пудра "Беж Осветляющая"</v>
      </c>
      <c r="I285" s="6">
        <f>VLOOKUP(G285,'1 колонка'!$A$3:$E$800,3,FALSE)</f>
        <v>6</v>
      </c>
      <c r="J285" s="47">
        <f>VLOOKUP(G285,'1 колонка с ТК'!$A$3:$E$800,4,FALSE)</f>
        <v>17952</v>
      </c>
      <c r="K285" s="6">
        <f>VLOOKUP(G285,'1 колонка'!$A$3:$E$800,5,FALSE)</f>
        <v>11</v>
      </c>
    </row>
    <row r="286" spans="1:11" ht="12" customHeight="1">
      <c r="A286" s="6" t="s">
        <v>24</v>
      </c>
      <c r="B286" s="6" t="str">
        <f>VLOOKUP(A286,'1 колонка'!$A$3:$E$800,2,FALSE)</f>
        <v>Спрей для тела после водных и солнечных процедур, 150 мл</v>
      </c>
      <c r="C286" s="6">
        <f>VLOOKUP(A286,'1 колонка'!$A$3:$E$800,3,FALSE)</f>
        <v>6</v>
      </c>
      <c r="D286" s="47">
        <f>VLOOKUP(A286,'1 колонка с ТК'!$A$3:$E$800,4,FALSE)</f>
        <v>21012</v>
      </c>
      <c r="E286" s="6">
        <f>VLOOKUP(A286,'1 колонка'!$A$3:$E$800,5,FALSE)</f>
        <v>14</v>
      </c>
      <c r="G286" s="6" t="s">
        <v>86</v>
      </c>
      <c r="H286" s="6" t="str">
        <f>VLOOKUP(G286,'1 колонка'!$A$3:$E$800,2,FALSE)</f>
        <v>Мини-пудра "Автофокус"</v>
      </c>
      <c r="I286" s="6">
        <f>VLOOKUP(G286,'1 колонка'!$A$3:$E$800,3,FALSE)</f>
        <v>6</v>
      </c>
      <c r="J286" s="47">
        <f>VLOOKUP(G286,'1 колонка с ТК'!$A$3:$E$800,4,FALSE)</f>
        <v>17952</v>
      </c>
      <c r="K286" s="6">
        <f>VLOOKUP(G286,'1 колонка'!$A$3:$E$800,5,FALSE)</f>
        <v>11</v>
      </c>
    </row>
    <row r="287" spans="1:11" ht="12" customHeight="1">
      <c r="A287" s="6" t="s">
        <v>26</v>
      </c>
      <c r="B287" s="6" t="str">
        <f>VLOOKUP(A287,'1 колонка'!$A$3:$E$800,2,FALSE)</f>
        <v>Фитокрем для рук и ногтей, 75 мл</v>
      </c>
      <c r="C287" s="6">
        <f>VLOOKUP(A287,'1 колонка'!$A$3:$E$800,3,FALSE)</f>
        <v>10</v>
      </c>
      <c r="D287" s="47">
        <f>VLOOKUP(A287,'1 колонка с ТК'!$A$3:$E$800,4,FALSE)</f>
        <v>12444</v>
      </c>
      <c r="E287" s="6">
        <f>VLOOKUP(A287,'1 колонка'!$A$3:$E$800,5,FALSE)</f>
        <v>8</v>
      </c>
      <c r="G287" s="6" t="s">
        <v>87</v>
      </c>
      <c r="H287" s="6" t="str">
        <f>VLOOKUP(G287,'1 колонка'!$A$3:$E$800,2,FALSE)</f>
        <v>Пудра осветляющая "Тайны молодости"</v>
      </c>
      <c r="I287" s="6">
        <f>VLOOKUP(G287,'1 колонка'!$A$3:$E$800,3,FALSE)</f>
        <v>6</v>
      </c>
      <c r="J287" s="47">
        <f>VLOOKUP(G287,'1 колонка с ТК'!$A$3:$E$800,4,FALSE)</f>
        <v>17952</v>
      </c>
      <c r="K287" s="6">
        <f>VLOOKUP(G287,'1 колонка'!$A$3:$E$800,5,FALSE)</f>
        <v>11</v>
      </c>
    </row>
    <row r="288" spans="1:11" ht="12" customHeight="1">
      <c r="A288" s="42"/>
      <c r="B288" s="1" t="s">
        <v>28</v>
      </c>
      <c r="C288" s="3"/>
      <c r="D288" s="53"/>
      <c r="E288" s="2"/>
      <c r="G288" s="6" t="s">
        <v>88</v>
      </c>
      <c r="H288" s="6" t="str">
        <f>VLOOKUP(G288,'1 колонка'!$A$3:$E$800,2,FALSE)</f>
        <v>Тени "Орхидея"</v>
      </c>
      <c r="I288" s="6">
        <f>VLOOKUP(G288,'1 колонка'!$A$3:$E$800,3,FALSE)</f>
        <v>6</v>
      </c>
      <c r="J288" s="47">
        <f>VLOOKUP(G288,'1 колонка с ТК'!$A$3:$E$800,4,FALSE)</f>
        <v>15300</v>
      </c>
      <c r="K288" s="6">
        <f>VLOOKUP(G288,'1 колонка'!$A$3:$E$800,5,FALSE)</f>
        <v>9</v>
      </c>
    </row>
    <row r="289" spans="1:11" ht="12" customHeight="1">
      <c r="A289" s="6" t="s">
        <v>29</v>
      </c>
      <c r="B289" s="6" t="str">
        <f>VLOOKUP(A289,'1 колонка'!$A$3:$E$800,2,FALSE)</f>
        <v>Кондиционер-ополаскиватель, 150 мл</v>
      </c>
      <c r="C289" s="6">
        <f>VLOOKUP(A289,'1 колонка'!$A$3:$E$800,3,FALSE)</f>
        <v>7</v>
      </c>
      <c r="D289" s="47">
        <f>VLOOKUP(A289,'1 колонка с ТК'!$A$3:$E$800,4,FALSE)</f>
        <v>12444</v>
      </c>
      <c r="E289" s="6">
        <f>VLOOKUP(A289,'1 колонка'!$A$3:$E$800,5,FALSE)</f>
        <v>8</v>
      </c>
      <c r="G289" s="6" t="s">
        <v>89</v>
      </c>
      <c r="H289" s="6" t="str">
        <f>VLOOKUP(G289,'1 колонка'!$A$3:$E$800,2,FALSE)</f>
        <v>Тени "Маури"</v>
      </c>
      <c r="I289" s="6">
        <f>VLOOKUP(G289,'1 колонка'!$A$3:$E$800,3,FALSE)</f>
        <v>6</v>
      </c>
      <c r="J289" s="47">
        <f>VLOOKUP(G289,'1 колонка с ТК'!$A$3:$E$800,4,FALSE)</f>
        <v>15300</v>
      </c>
      <c r="K289" s="6">
        <f>VLOOKUP(G289,'1 колонка'!$A$3:$E$800,5,FALSE)</f>
        <v>9</v>
      </c>
    </row>
    <row r="290" spans="1:11" ht="12" customHeight="1">
      <c r="A290" s="6" t="s">
        <v>31</v>
      </c>
      <c r="B290" s="6" t="str">
        <f>VLOOKUP(A290,'1 колонка'!$A$3:$E$800,2,FALSE)</f>
        <v>Крем-маска регенерирующая, 100 мл</v>
      </c>
      <c r="C290" s="6">
        <f>VLOOKUP(A290,'1 колонка'!$A$3:$E$800,3,FALSE)</f>
        <v>10</v>
      </c>
      <c r="D290" s="47">
        <f>VLOOKUP(A290,'1 колонка с ТК'!$A$3:$E$800,4,FALSE)</f>
        <v>12444</v>
      </c>
      <c r="E290" s="6">
        <f>VLOOKUP(A290,'1 колонка'!$A$3:$E$800,5,FALSE)</f>
        <v>8</v>
      </c>
      <c r="G290" s="6" t="s">
        <v>90</v>
      </c>
      <c r="H290" s="6" t="str">
        <f>VLOOKUP(G290,'1 колонка'!$A$3:$E$800,2,FALSE)</f>
        <v>Тени "Гаваи"</v>
      </c>
      <c r="I290" s="6">
        <f>VLOOKUP(G290,'1 колонка'!$A$3:$E$800,3,FALSE)</f>
        <v>6</v>
      </c>
      <c r="J290" s="47">
        <f>VLOOKUP(G290,'1 колонка с ТК'!$A$3:$E$800,4,FALSE)</f>
        <v>15300</v>
      </c>
      <c r="K290" s="6">
        <f>VLOOKUP(G290,'1 колонка'!$A$3:$E$800,5,FALSE)</f>
        <v>9</v>
      </c>
    </row>
    <row r="291" spans="1:11" ht="12" customHeight="1">
      <c r="A291" s="6" t="s">
        <v>33</v>
      </c>
      <c r="B291" s="6" t="str">
        <f>VLOOKUP(A291,'1 колонка'!$A$3:$E$800,2,FALSE)</f>
        <v>Лосьон для укрепления и роста волос, 150 мл</v>
      </c>
      <c r="C291" s="6">
        <f>VLOOKUP(A291,'1 колонка'!$A$3:$E$800,3,FALSE)</f>
        <v>6</v>
      </c>
      <c r="D291" s="47">
        <f>VLOOKUP(A291,'1 колонка с ТК'!$A$3:$E$800,4,FALSE)</f>
        <v>16320</v>
      </c>
      <c r="E291" s="6">
        <f>VLOOKUP(A291,'1 колонка'!$A$3:$E$800,5,FALSE)</f>
        <v>11</v>
      </c>
      <c r="G291" s="6" t="s">
        <v>342</v>
      </c>
      <c r="H291" s="6" t="str">
        <f>VLOOKUP(G291,'1 колонка'!$A$3:$E$800,2,FALSE)</f>
        <v>Тени "Джаде"</v>
      </c>
      <c r="I291" s="6">
        <f>VLOOKUP(G291,'1 колонка'!$A$3:$E$800,3,FALSE)</f>
        <v>6</v>
      </c>
      <c r="J291" s="47">
        <f>VLOOKUP(G291,'1 колонка с ТК'!$A$3:$E$800,4,FALSE)</f>
        <v>15300</v>
      </c>
      <c r="K291" s="6">
        <f>VLOOKUP(G291,'1 колонка'!$A$3:$E$800,5,FALSE)</f>
        <v>9</v>
      </c>
    </row>
    <row r="292" spans="1:11" ht="12" customHeight="1">
      <c r="A292" s="6" t="s">
        <v>35</v>
      </c>
      <c r="B292" s="6" t="str">
        <f>VLOOKUP(A292,'1 колонка'!$A$3:$E$800,2,FALSE)</f>
        <v>Шампунь балансирующий три в одном, 200 мл</v>
      </c>
      <c r="C292" s="6">
        <f>VLOOKUP(A292,'1 колонка'!$A$3:$E$800,3,FALSE)</f>
        <v>11</v>
      </c>
      <c r="D292" s="47">
        <f>VLOOKUP(A292,'1 колонка с ТК'!$A$3:$E$800,4,FALSE)</f>
        <v>14687.999999999998</v>
      </c>
      <c r="E292" s="6">
        <f>VLOOKUP(A292,'1 колонка'!$A$3:$E$800,5,FALSE)</f>
        <v>10</v>
      </c>
      <c r="G292" s="6" t="s">
        <v>91</v>
      </c>
      <c r="H292" s="6" t="str">
        <f>VLOOKUP(G292,'1 колонка'!$A$3:$E$800,2,FALSE)</f>
        <v>Тени "Сешели"</v>
      </c>
      <c r="I292" s="6">
        <f>VLOOKUP(G292,'1 колонка'!$A$3:$E$800,3,FALSE)</f>
        <v>6</v>
      </c>
      <c r="J292" s="47">
        <f>VLOOKUP(G292,'1 колонка с ТК'!$A$3:$E$800,4,FALSE)</f>
        <v>15300</v>
      </c>
      <c r="K292" s="6">
        <f>VLOOKUP(G292,'1 колонка'!$A$3:$E$800,5,FALSE)</f>
        <v>9</v>
      </c>
    </row>
    <row r="293" spans="1:11" ht="12" customHeight="1">
      <c r="A293" s="6" t="s">
        <v>37</v>
      </c>
      <c r="B293" s="6" t="str">
        <f>VLOOKUP(A293,'1 колонка'!$A$3:$E$800,2,FALSE)</f>
        <v>Шампунь профилактический, 200 мл</v>
      </c>
      <c r="C293" s="6">
        <f>VLOOKUP(A293,'1 колонка'!$A$3:$E$800,3,FALSE)</f>
        <v>11</v>
      </c>
      <c r="D293" s="47">
        <f>VLOOKUP(A293,'1 колонка с ТК'!$A$3:$E$800,4,FALSE)</f>
        <v>16217.999999999998</v>
      </c>
      <c r="E293" s="6">
        <f>VLOOKUP(A293,'1 колонка'!$A$3:$E$800,5,FALSE)</f>
        <v>11</v>
      </c>
      <c r="G293" s="6" t="s">
        <v>102</v>
      </c>
      <c r="H293" s="6" t="str">
        <f>VLOOKUP(G293,'1 колонка'!$A$3:$E$800,2,FALSE)</f>
        <v>Тени "Пастель"</v>
      </c>
      <c r="I293" s="6">
        <f>VLOOKUP(G293,'1 колонка'!$A$3:$E$800,3,FALSE)</f>
        <v>6</v>
      </c>
      <c r="J293" s="47">
        <f>VLOOKUP(G293,'1 колонка с ТК'!$A$3:$E$800,4,FALSE)</f>
        <v>15300</v>
      </c>
      <c r="K293" s="6">
        <f>VLOOKUP(G293,'1 колонка'!$A$3:$E$800,5,FALSE)</f>
        <v>9</v>
      </c>
    </row>
    <row r="294" spans="1:11" ht="12" customHeight="1">
      <c r="A294" s="42"/>
      <c r="B294" s="1" t="s">
        <v>39</v>
      </c>
      <c r="C294" s="3"/>
      <c r="D294" s="53"/>
      <c r="E294" s="2"/>
      <c r="G294" s="6" t="s">
        <v>103</v>
      </c>
      <c r="H294" s="6" t="str">
        <f>VLOOKUP(G294,'1 колонка'!$A$3:$E$800,2,FALSE)</f>
        <v>Тени "Грин Неон"</v>
      </c>
      <c r="I294" s="6">
        <f>VLOOKUP(G294,'1 колонка'!$A$3:$E$800,3,FALSE)</f>
        <v>6</v>
      </c>
      <c r="J294" s="47">
        <f>VLOOKUP(G294,'1 колонка с ТК'!$A$3:$E$800,4,FALSE)</f>
        <v>15300</v>
      </c>
      <c r="K294" s="6">
        <f>VLOOKUP(G294,'1 колонка'!$A$3:$E$800,5,FALSE)</f>
        <v>9</v>
      </c>
    </row>
    <row r="295" spans="1:11" ht="12" customHeight="1">
      <c r="A295" s="6" t="s">
        <v>40</v>
      </c>
      <c r="B295" s="6" t="str">
        <f>VLOOKUP(A295,'1 колонка'!$A$3:$E$800,2,FALSE)</f>
        <v>Актив-гидратант после бритья, 50 мл</v>
      </c>
      <c r="C295" s="6">
        <f>VLOOKUP(A295,'1 колонка'!$A$3:$E$800,3,FALSE)</f>
        <v>10</v>
      </c>
      <c r="D295" s="47">
        <f>VLOOKUP(A295,'1 колонка с ТК'!$A$3:$E$800,4,FALSE)</f>
        <v>11627.999999999998</v>
      </c>
      <c r="E295" s="6">
        <f>VLOOKUP(A295,'1 колонка'!$A$3:$E$800,5,FALSE)</f>
        <v>8</v>
      </c>
      <c r="G295" s="6" t="s">
        <v>340</v>
      </c>
      <c r="H295" s="6" t="str">
        <f>VLOOKUP(G295,'1 колонка'!$A$3:$E$800,2,FALSE)</f>
        <v>Тени "Блю Лагун"</v>
      </c>
      <c r="I295" s="6">
        <f>VLOOKUP(G295,'1 колонка'!$A$3:$E$800,3,FALSE)</f>
        <v>6</v>
      </c>
      <c r="J295" s="47">
        <f>VLOOKUP(G295,'1 колонка с ТК'!$A$3:$E$800,4,FALSE)</f>
        <v>15300</v>
      </c>
      <c r="K295" s="6">
        <f>VLOOKUP(G295,'1 колонка'!$A$3:$E$800,5,FALSE)</f>
        <v>9</v>
      </c>
    </row>
    <row r="296" spans="1:11" ht="12" customHeight="1">
      <c r="A296" s="6" t="s">
        <v>42</v>
      </c>
      <c r="B296" s="6" t="str">
        <f>VLOOKUP(A296,'1 колонка'!$A$3:$E$800,2,FALSE)</f>
        <v>Актив-дезодорант для мужчин, 50 мл</v>
      </c>
      <c r="C296" s="6">
        <f>VLOOKUP(A296,'1 колонка'!$A$3:$E$800,3,FALSE)</f>
        <v>7</v>
      </c>
      <c r="D296" s="47">
        <f>VLOOKUP(A296,'1 колонка с ТК'!$A$3:$E$800,4,FALSE)</f>
        <v>10506</v>
      </c>
      <c r="E296" s="6">
        <f>VLOOKUP(A296,'1 колонка'!$A$3:$E$800,5,FALSE)</f>
        <v>7</v>
      </c>
      <c r="G296" s="6" t="s">
        <v>104</v>
      </c>
      <c r="H296" s="6" t="str">
        <f>VLOOKUP(G296,'1 колонка'!$A$3:$E$800,2,FALSE)</f>
        <v>Тени "Голден Палетт"</v>
      </c>
      <c r="I296" s="6">
        <f>VLOOKUP(G296,'1 колонка'!$A$3:$E$800,3,FALSE)</f>
        <v>6</v>
      </c>
      <c r="J296" s="47">
        <f>VLOOKUP(G296,'1 колонка с ТК'!$A$3:$E$800,4,FALSE)</f>
        <v>15300</v>
      </c>
      <c r="K296" s="6">
        <f>VLOOKUP(G296,'1 колонка'!$A$3:$E$800,5,FALSE)</f>
        <v>9</v>
      </c>
    </row>
    <row r="297" spans="1:11" ht="12" customHeight="1">
      <c r="A297" s="6" t="s">
        <v>44</v>
      </c>
      <c r="B297" s="6" t="str">
        <f>VLOOKUP(A297,'1 колонка'!$A$3:$E$800,2,FALSE)</f>
        <v>Гель для душа бодрящий, 200 мл</v>
      </c>
      <c r="C297" s="6">
        <f>VLOOKUP(A297,'1 колонка'!$A$3:$E$800,3,FALSE)</f>
        <v>8</v>
      </c>
      <c r="D297" s="47">
        <f>VLOOKUP(A297,'1 колонка с ТК'!$A$3:$E$800,4,FALSE)</f>
        <v>12137.999999999998</v>
      </c>
      <c r="E297" s="6">
        <f>VLOOKUP(A297,'1 колонка'!$A$3:$E$800,5,FALSE)</f>
        <v>8</v>
      </c>
      <c r="G297" s="6" t="s">
        <v>105</v>
      </c>
      <c r="H297" s="6" t="str">
        <f>VLOOKUP(G297,'1 колонка'!$A$3:$E$800,2,FALSE)</f>
        <v>Тени "Уайт Неон"</v>
      </c>
      <c r="I297" s="6">
        <f>VLOOKUP(G297,'1 колонка'!$A$3:$E$800,3,FALSE)</f>
        <v>6</v>
      </c>
      <c r="J297" s="47">
        <f>VLOOKUP(G297,'1 колонка с ТК'!$A$3:$E$800,4,FALSE)</f>
        <v>15300</v>
      </c>
      <c r="K297" s="6">
        <f>VLOOKUP(G297,'1 колонка'!$A$3:$E$800,5,FALSE)</f>
        <v>9</v>
      </c>
    </row>
    <row r="298" spans="1:11" ht="12" customHeight="1">
      <c r="A298" s="6" t="s">
        <v>46</v>
      </c>
      <c r="B298" s="6" t="str">
        <f>VLOOKUP(A298,'1 колонка'!$A$3:$E$800,2,FALSE)</f>
        <v>Лосьон после бритья тонизирующий, 150 мл</v>
      </c>
      <c r="C298" s="6">
        <f>VLOOKUP(A298,'1 колонка'!$A$3:$E$800,3,FALSE)</f>
        <v>6</v>
      </c>
      <c r="D298" s="47">
        <f>VLOOKUP(A298,'1 колонка с ТК'!$A$3:$E$800,4,FALSE)</f>
        <v>12240</v>
      </c>
      <c r="E298" s="6">
        <f>VLOOKUP(A298,'1 колонка'!$A$3:$E$800,5,FALSE)</f>
        <v>8</v>
      </c>
      <c r="G298" s="6" t="s">
        <v>106</v>
      </c>
      <c r="H298" s="6" t="str">
        <f>VLOOKUP(G298,'1 колонка'!$A$3:$E$800,2,FALSE)</f>
        <v>Тени "Золотое руно"</v>
      </c>
      <c r="I298" s="6">
        <f>VLOOKUP(G298,'1 колонка'!$A$3:$E$800,3,FALSE)</f>
        <v>6</v>
      </c>
      <c r="J298" s="47">
        <f>VLOOKUP(G298,'1 колонка с ТК'!$A$3:$E$800,4,FALSE)</f>
        <v>15300</v>
      </c>
      <c r="K298" s="6">
        <f>VLOOKUP(G298,'1 колонка'!$A$3:$E$800,5,FALSE)</f>
        <v>9</v>
      </c>
    </row>
    <row r="299" spans="1:11" ht="12" customHeight="1">
      <c r="A299" s="6" t="s">
        <v>48</v>
      </c>
      <c r="B299" s="6" t="str">
        <f>VLOOKUP(A299,'1 колонка'!$A$3:$E$800,2,FALSE)</f>
        <v>Лосьон-кондиционер после бритья, 100 мл</v>
      </c>
      <c r="C299" s="6">
        <f>VLOOKUP(A299,'1 колонка'!$A$3:$E$800,3,FALSE)</f>
        <v>9</v>
      </c>
      <c r="D299" s="47">
        <f>VLOOKUP(A299,'1 колонка с ТК'!$A$3:$E$800,4,FALSE)</f>
        <v>12036</v>
      </c>
      <c r="E299" s="6">
        <f>VLOOKUP(A299,'1 колонка'!$A$3:$E$800,5,FALSE)</f>
        <v>8</v>
      </c>
      <c r="G299" s="6" t="s">
        <v>107</v>
      </c>
      <c r="H299" s="6" t="str">
        <f>VLOOKUP(G299,'1 колонка'!$A$3:$E$800,2,FALSE)</f>
        <v>Тени "Серебряный туман"</v>
      </c>
      <c r="I299" s="6">
        <f>VLOOKUP(G299,'1 колонка'!$A$3:$E$800,3,FALSE)</f>
        <v>6</v>
      </c>
      <c r="J299" s="47">
        <f>VLOOKUP(G299,'1 колонка с ТК'!$A$3:$E$800,4,FALSE)</f>
        <v>15300</v>
      </c>
      <c r="K299" s="6">
        <f>VLOOKUP(G299,'1 колонка'!$A$3:$E$800,5,FALSE)</f>
        <v>9</v>
      </c>
    </row>
    <row r="300" spans="1:11" ht="12" customHeight="1">
      <c r="A300" s="6" t="s">
        <v>50</v>
      </c>
      <c r="B300" s="6" t="str">
        <f>VLOOKUP(A300,'1 колонка'!$A$3:$E$800,2,FALSE)</f>
        <v>Масло для бритья, два в одном, 30 мл</v>
      </c>
      <c r="C300" s="6">
        <f>VLOOKUP(A300,'1 колонка'!$A$3:$E$800,3,FALSE)</f>
        <v>6</v>
      </c>
      <c r="D300" s="47">
        <f>VLOOKUP(A300,'1 колонка с ТК'!$A$3:$E$800,4,FALSE)</f>
        <v>16116</v>
      </c>
      <c r="E300" s="6">
        <f>VLOOKUP(A300,'1 колонка'!$A$3:$E$800,5,FALSE)</f>
        <v>11</v>
      </c>
      <c r="G300" s="6" t="s">
        <v>108</v>
      </c>
      <c r="H300" s="6" t="str">
        <f>VLOOKUP(G300,'1 колонка'!$A$3:$E$800,2,FALSE)</f>
        <v>Тени "Зелень водопада"</v>
      </c>
      <c r="I300" s="6">
        <f>VLOOKUP(G300,'1 колонка'!$A$3:$E$800,3,FALSE)</f>
        <v>6</v>
      </c>
      <c r="J300" s="47">
        <f>VLOOKUP(G300,'1 колонка с ТК'!$A$3:$E$800,4,FALSE)</f>
        <v>15300</v>
      </c>
      <c r="K300" s="6">
        <f>VLOOKUP(G300,'1 колонка'!$A$3:$E$800,5,FALSE)</f>
        <v>9</v>
      </c>
    </row>
    <row r="301" spans="1:11" ht="12" customHeight="1">
      <c r="A301" s="6" t="s">
        <v>52</v>
      </c>
      <c r="B301" s="6" t="str">
        <f>VLOOKUP(A301,'1 колонка'!$A$3:$E$800,2,FALSE)</f>
        <v>Салфетки после бритья, 15 шт</v>
      </c>
      <c r="C301" s="6">
        <f>VLOOKUP(A301,'1 колонка'!$A$3:$E$800,3,FALSE)</f>
        <v>5</v>
      </c>
      <c r="D301" s="47">
        <f>VLOOKUP(A301,'1 колонка с ТК'!$A$3:$E$800,4,FALSE)</f>
        <v>6833.999999999999</v>
      </c>
      <c r="E301" s="6">
        <f>VLOOKUP(A301,'1 колонка'!$A$3:$E$800,5,FALSE)</f>
        <v>4</v>
      </c>
      <c r="G301" s="6" t="s">
        <v>109</v>
      </c>
      <c r="H301" s="6" t="str">
        <f>VLOOKUP(G301,'1 колонка'!$A$3:$E$800,2,FALSE)</f>
        <v>Подводка жидкая "Графит"</v>
      </c>
      <c r="I301" s="6">
        <f>VLOOKUP(G301,'1 колонка'!$A$3:$E$800,3,FALSE)</f>
        <v>6</v>
      </c>
      <c r="J301" s="47">
        <f>VLOOKUP(G301,'1 колонка с ТК'!$A$3:$E$800,4,FALSE)</f>
        <v>9588</v>
      </c>
      <c r="K301" s="6">
        <f>VLOOKUP(G301,'1 колонка'!$A$3:$E$800,5,FALSE)</f>
        <v>6</v>
      </c>
    </row>
    <row r="302" spans="1:11" ht="12" customHeight="1">
      <c r="A302" s="6" t="s">
        <v>54</v>
      </c>
      <c r="B302" s="6" t="str">
        <f>VLOOKUP(A302,'1 колонка'!$A$3:$E$800,2,FALSE)</f>
        <v>Туалетная вода для мужчин "Лидер", 100 мл</v>
      </c>
      <c r="C302" s="6">
        <f>VLOOKUP(A302,'1 колонка'!$A$3:$E$800,3,FALSE)</f>
        <v>12</v>
      </c>
      <c r="D302" s="47">
        <f>VLOOKUP(A302,'1 колонка с ТК'!$A$3:$E$800,4,FALSE)</f>
        <v>41820</v>
      </c>
      <c r="E302" s="6">
        <f>VLOOKUP(A302,'1 колонка'!$A$3:$E$800,5,FALSE)</f>
        <v>25</v>
      </c>
      <c r="G302" s="6" t="s">
        <v>110</v>
      </c>
      <c r="H302" s="6" t="str">
        <f>VLOOKUP(G302,'1 колонка'!$A$3:$E$800,2,FALSE)</f>
        <v>Подводка жидкая "Браун"</v>
      </c>
      <c r="I302" s="6">
        <f>VLOOKUP(G302,'1 колонка'!$A$3:$E$800,3,FALSE)</f>
        <v>6</v>
      </c>
      <c r="J302" s="47">
        <f>VLOOKUP(G302,'1 колонка с ТК'!$A$3:$E$800,4,FALSE)</f>
        <v>9588</v>
      </c>
      <c r="K302" s="6">
        <f>VLOOKUP(G302,'1 колонка'!$A$3:$E$800,5,FALSE)</f>
        <v>6</v>
      </c>
    </row>
    <row r="303" spans="1:11" ht="12" customHeight="1">
      <c r="A303" s="6" t="s">
        <v>55</v>
      </c>
      <c r="B303" s="6" t="str">
        <f>VLOOKUP(A303,'1 колонка'!$A$3:$E$800,2,FALSE)</f>
        <v>Туалетная вода для мужчин "Лидер", 8 мл</v>
      </c>
      <c r="C303" s="6">
        <f>VLOOKUP(A303,'1 колонка'!$A$3:$E$800,3,FALSE)</f>
        <v>10</v>
      </c>
      <c r="D303" s="47">
        <f>VLOOKUP(A303,'1 колонка с ТК'!$A$3:$E$800,4,FALSE)</f>
        <v>19380</v>
      </c>
      <c r="E303" s="6">
        <f>VLOOKUP(A303,'1 колонка'!$A$3:$E$800,5,FALSE)</f>
        <v>13</v>
      </c>
      <c r="G303" s="6" t="s">
        <v>111</v>
      </c>
      <c r="H303" s="6" t="str">
        <f>VLOOKUP(G303,'1 колонка'!$A$3:$E$800,2,FALSE)</f>
        <v>Подводка жидкая "Блэк"</v>
      </c>
      <c r="I303" s="6">
        <f>VLOOKUP(G303,'1 колонка'!$A$3:$E$800,3,FALSE)</f>
        <v>6</v>
      </c>
      <c r="J303" s="47">
        <f>VLOOKUP(G303,'1 колонка с ТК'!$A$3:$E$800,4,FALSE)</f>
        <v>9588</v>
      </c>
      <c r="K303" s="6">
        <f>VLOOKUP(G303,'1 колонка'!$A$3:$E$800,5,FALSE)</f>
        <v>6</v>
      </c>
    </row>
    <row r="304" spans="1:11" ht="12" customHeight="1">
      <c r="A304" s="42"/>
      <c r="B304" s="1" t="s">
        <v>56</v>
      </c>
      <c r="C304" s="3"/>
      <c r="D304" s="53"/>
      <c r="E304" s="2"/>
      <c r="G304" s="6" t="s">
        <v>112</v>
      </c>
      <c r="H304" s="6" t="str">
        <f>VLOOKUP(G304,'1 колонка'!$A$3:$E$800,2,FALSE)</f>
        <v>Тушь "Бальзам Белая"</v>
      </c>
      <c r="I304" s="6">
        <f>VLOOKUP(G304,'1 колонка'!$A$3:$E$800,3,FALSE)</f>
        <v>12</v>
      </c>
      <c r="J304" s="47">
        <f>VLOOKUP(G304,'1 колонка с ТК'!$A$3:$E$800,4,FALSE)</f>
        <v>12851.999999999998</v>
      </c>
      <c r="K304" s="6">
        <f>VLOOKUP(G304,'1 колонка'!$A$3:$E$800,5,FALSE)</f>
        <v>9</v>
      </c>
    </row>
    <row r="305" spans="1:11" ht="12" customHeight="1">
      <c r="A305" s="6" t="s">
        <v>57</v>
      </c>
      <c r="B305" s="6" t="str">
        <f>VLOOKUP(A305,'1 колонка'!$A$3:$E$800,2,FALSE)</f>
        <v>Крем детский с календулой "Аргоша", 50 мл</v>
      </c>
      <c r="C305" s="6">
        <f>VLOOKUP(A305,'1 колонка'!$A$3:$E$800,3,FALSE)</f>
        <v>10</v>
      </c>
      <c r="D305" s="47">
        <f>VLOOKUP(A305,'1 колонка с ТК'!$A$3:$E$800,4,FALSE)</f>
        <v>8772</v>
      </c>
      <c r="E305" s="6">
        <f>VLOOKUP(A305,'1 колонка'!$A$3:$E$800,5,FALSE)</f>
        <v>6</v>
      </c>
      <c r="G305" s="6" t="s">
        <v>113</v>
      </c>
      <c r="H305" s="6" t="str">
        <f>VLOOKUP(G305,'1 колонка'!$A$3:$E$800,2,FALSE)</f>
        <v>Тушь "Лонг Леш"</v>
      </c>
      <c r="I305" s="6">
        <f>VLOOKUP(G305,'1 колонка'!$A$3:$E$800,3,FALSE)</f>
        <v>12</v>
      </c>
      <c r="J305" s="47">
        <f>VLOOKUP(G305,'1 колонка с ТК'!$A$3:$E$800,4,FALSE)</f>
        <v>12851.999999999998</v>
      </c>
      <c r="K305" s="6">
        <f>VLOOKUP(G305,'1 колонка'!$A$3:$E$800,5,FALSE)</f>
        <v>9</v>
      </c>
    </row>
    <row r="306" spans="1:11" ht="12" customHeight="1">
      <c r="A306" s="6" t="s">
        <v>58</v>
      </c>
      <c r="B306" s="6" t="str">
        <f>VLOOKUP(A306,'1 колонка'!$A$3:$E$800,2,FALSE)</f>
        <v>Масло противовоспалительное с шиповником "Аргоша", 150 мл</v>
      </c>
      <c r="C306" s="6">
        <f>VLOOKUP(A306,'1 колонка'!$A$3:$E$800,3,FALSE)</f>
        <v>11</v>
      </c>
      <c r="D306" s="47">
        <f>VLOOKUP(A306,'1 колонка с ТК'!$A$3:$E$800,4,FALSE)</f>
        <v>10811.999999999998</v>
      </c>
      <c r="E306" s="6">
        <f>VLOOKUP(A306,'1 колонка'!$A$3:$E$800,5,FALSE)</f>
        <v>7</v>
      </c>
      <c r="G306" s="6" t="s">
        <v>114</v>
      </c>
      <c r="H306" s="6" t="str">
        <f>VLOOKUP(G306,'1 колонка'!$A$3:$E$800,2,FALSE)</f>
        <v>Тушь "Браун"</v>
      </c>
      <c r="I306" s="6">
        <f>VLOOKUP(G306,'1 колонка'!$A$3:$E$800,3,FALSE)</f>
        <v>12</v>
      </c>
      <c r="J306" s="47">
        <f>VLOOKUP(G306,'1 колонка с ТК'!$A$3:$E$800,4,FALSE)</f>
        <v>12851.999999999998</v>
      </c>
      <c r="K306" s="6">
        <f>VLOOKUP(G306,'1 колонка'!$A$3:$E$800,5,FALSE)</f>
        <v>9</v>
      </c>
    </row>
    <row r="307" spans="1:11" ht="12" customHeight="1">
      <c r="A307" s="6" t="s">
        <v>59</v>
      </c>
      <c r="B307" s="6" t="str">
        <f>VLOOKUP(A307,'1 колонка'!$A$3:$E$800,2,FALSE)</f>
        <v>Молочко бархатистое с маслом моркови "Аргоша", 150 мл</v>
      </c>
      <c r="C307" s="6">
        <f>VLOOKUP(A307,'1 колонка'!$A$3:$E$800,3,FALSE)</f>
        <v>11</v>
      </c>
      <c r="D307" s="47">
        <f>VLOOKUP(A307,'1 колонка с ТК'!$A$3:$E$800,4,FALSE)</f>
        <v>12240</v>
      </c>
      <c r="E307" s="6">
        <f>VLOOKUP(A307,'1 колонка'!$A$3:$E$800,5,FALSE)</f>
        <v>8</v>
      </c>
      <c r="G307" s="6" t="s">
        <v>115</v>
      </c>
      <c r="H307" s="6" t="str">
        <f>VLOOKUP(G307,'1 колонка'!$A$3:$E$800,2,FALSE)</f>
        <v>Тушь черная</v>
      </c>
      <c r="I307" s="6">
        <f>VLOOKUP(G307,'1 колонка'!$A$3:$E$800,3,FALSE)</f>
        <v>12</v>
      </c>
      <c r="J307" s="47">
        <f>VLOOKUP(G307,'1 колонка с ТК'!$A$3:$E$800,4,FALSE)</f>
        <v>12851.999999999998</v>
      </c>
      <c r="K307" s="6">
        <f>VLOOKUP(G307,'1 колонка'!$A$3:$E$800,5,FALSE)</f>
        <v>9</v>
      </c>
    </row>
    <row r="308" spans="1:11" ht="12" customHeight="1">
      <c r="A308" s="6" t="s">
        <v>60</v>
      </c>
      <c r="B308" s="6" t="str">
        <f>VLOOKUP(A308,'1 колонка'!$A$3:$E$800,2,FALSE)</f>
        <v>Пена для ванн с ph 5,5 "Аргоша", 300 мл</v>
      </c>
      <c r="C308" s="6">
        <f>VLOOKUP(A308,'1 колонка'!$A$3:$E$800,3,FALSE)</f>
        <v>7</v>
      </c>
      <c r="D308" s="47">
        <f>VLOOKUP(A308,'1 колонка с ТК'!$A$3:$E$800,4,FALSE)</f>
        <v>12240</v>
      </c>
      <c r="E308" s="6">
        <f>VLOOKUP(A308,'1 колонка'!$A$3:$E$800,5,FALSE)</f>
        <v>8</v>
      </c>
      <c r="G308" s="6" t="s">
        <v>117</v>
      </c>
      <c r="H308" s="6" t="str">
        <f>VLOOKUP(G308,'1 колонка'!$A$3:$E$800,2,FALSE)</f>
        <v>Помада "Гаваи"</v>
      </c>
      <c r="I308" s="6">
        <f>VLOOKUP(G308,'1 колонка'!$A$3:$E$800,3,FALSE)</f>
        <v>6</v>
      </c>
      <c r="J308" s="47">
        <f>VLOOKUP(G308,'1 колонка с ТК'!$A$3:$E$800,4,FALSE)</f>
        <v>11627.999999999998</v>
      </c>
      <c r="K308" s="6">
        <f>VLOOKUP(G308,'1 колонка'!$A$3:$E$800,5,FALSE)</f>
        <v>8</v>
      </c>
    </row>
    <row r="309" spans="1:11" ht="12" customHeight="1">
      <c r="A309" s="6" t="s">
        <v>61</v>
      </c>
      <c r="B309" s="6" t="str">
        <f>VLOOKUP(A309,'1 колонка'!$A$3:$E$800,2,FALSE)</f>
        <v>Пенка для умывания с азуленом "Аргоша", 200 мл</v>
      </c>
      <c r="C309" s="6">
        <f>VLOOKUP(A309,'1 колонка'!$A$3:$E$800,3,FALSE)</f>
        <v>8</v>
      </c>
      <c r="D309" s="47">
        <f>VLOOKUP(A309,'1 колонка с ТК'!$A$3:$E$800,4,FALSE)</f>
        <v>15300</v>
      </c>
      <c r="E309" s="6">
        <f>VLOOKUP(A309,'1 колонка'!$A$3:$E$800,5,FALSE)</f>
        <v>10</v>
      </c>
      <c r="G309" s="6" t="s">
        <v>118</v>
      </c>
      <c r="H309" s="6" t="str">
        <f>VLOOKUP(G309,'1 колонка'!$A$3:$E$800,2,FALSE)</f>
        <v>Помада "Кенди"</v>
      </c>
      <c r="I309" s="6">
        <f>VLOOKUP(G309,'1 колонка'!$A$3:$E$800,3,FALSE)</f>
        <v>6</v>
      </c>
      <c r="J309" s="47">
        <f>VLOOKUP(G309,'1 колонка с ТК'!$A$3:$E$800,4,FALSE)</f>
        <v>11627.999999999998</v>
      </c>
      <c r="K309" s="6">
        <f>VLOOKUP(G309,'1 колонка'!$A$3:$E$800,5,FALSE)</f>
        <v>8</v>
      </c>
    </row>
    <row r="310" spans="1:11" ht="12" customHeight="1">
      <c r="A310" s="6" t="s">
        <v>62</v>
      </c>
      <c r="B310" s="6" t="str">
        <f>VLOOKUP(A310,'1 колонка'!$A$3:$E$800,2,FALSE)</f>
        <v>Шампунь без слез с ромашкой "Аргоша", 200 мл</v>
      </c>
      <c r="C310" s="6">
        <f>VLOOKUP(A310,'1 колонка'!$A$3:$E$800,3,FALSE)</f>
        <v>11</v>
      </c>
      <c r="D310" s="47">
        <f>VLOOKUP(A310,'1 колонка с ТК'!$A$3:$E$800,4,FALSE)</f>
        <v>10506</v>
      </c>
      <c r="E310" s="6">
        <f>VLOOKUP(A310,'1 колонка'!$A$3:$E$800,5,FALSE)</f>
        <v>7</v>
      </c>
      <c r="G310" s="6" t="s">
        <v>119</v>
      </c>
      <c r="H310" s="6" t="str">
        <f>VLOOKUP(G310,'1 колонка'!$A$3:$E$800,2,FALSE)</f>
        <v>Помада "Френч Пинк"</v>
      </c>
      <c r="I310" s="6">
        <f>VLOOKUP(G310,'1 колонка'!$A$3:$E$800,3,FALSE)</f>
        <v>6</v>
      </c>
      <c r="J310" s="47">
        <f>VLOOKUP(G310,'1 колонка с ТК'!$A$3:$E$800,4,FALSE)</f>
        <v>11627.999999999998</v>
      </c>
      <c r="K310" s="6">
        <f>VLOOKUP(G310,'1 колонка'!$A$3:$E$800,5,FALSE)</f>
        <v>8</v>
      </c>
    </row>
    <row r="311" spans="1:11" ht="12" customHeight="1">
      <c r="A311" s="7" t="s">
        <v>684</v>
      </c>
      <c r="B311" s="7" t="s">
        <v>685</v>
      </c>
      <c r="C311" s="21" t="s">
        <v>239</v>
      </c>
      <c r="D311" s="22" t="s">
        <v>350</v>
      </c>
      <c r="E311" s="22" t="s">
        <v>240</v>
      </c>
      <c r="G311" s="81" t="s">
        <v>684</v>
      </c>
      <c r="H311" s="81" t="s">
        <v>685</v>
      </c>
      <c r="I311" s="82" t="s">
        <v>239</v>
      </c>
      <c r="J311" s="83" t="s">
        <v>350</v>
      </c>
      <c r="K311" s="83" t="s">
        <v>240</v>
      </c>
    </row>
    <row r="312" spans="1:11" s="84" customFormat="1" ht="12.75">
      <c r="A312" s="6" t="s">
        <v>120</v>
      </c>
      <c r="B312" s="6" t="str">
        <f>VLOOKUP(A312,'1 колонка'!$A$3:$E$800,2,FALSE)</f>
        <v>Помада "Черри"</v>
      </c>
      <c r="C312" s="6">
        <f>VLOOKUP(A312,'1 колонка'!$A$3:$E$800,3,FALSE)</f>
        <v>6</v>
      </c>
      <c r="D312" s="47">
        <f>VLOOKUP(A312,'1 колонка с ТК'!$A$3:$E$800,4,FALSE)</f>
        <v>11627.999999999998</v>
      </c>
      <c r="E312" s="6">
        <f>VLOOKUP(A312,'1 колонка'!$A$3:$E$800,5,FALSE)</f>
        <v>8</v>
      </c>
      <c r="F312" s="80"/>
      <c r="G312" s="6" t="s">
        <v>169</v>
      </c>
      <c r="H312" s="6" t="str">
        <f>VLOOKUP(G312,'1 колонка'!$A$3:$E$800,2,FALSE)</f>
        <v>Блеск для губ "Оранж"</v>
      </c>
      <c r="I312" s="6">
        <f>VLOOKUP(G312,'1 колонка'!$A$3:$E$800,3,FALSE)</f>
        <v>6</v>
      </c>
      <c r="J312" s="47">
        <f>VLOOKUP(G312,'1 колонка с ТК'!$A$3:$E$800,4,FALSE)</f>
        <v>9180</v>
      </c>
      <c r="K312" s="6">
        <f>VLOOKUP(G312,'1 колонка'!$A$3:$E$800,5,FALSE)</f>
        <v>8</v>
      </c>
    </row>
    <row r="313" spans="1:11" ht="12" customHeight="1">
      <c r="A313" s="6" t="s">
        <v>121</v>
      </c>
      <c r="B313" s="6" t="str">
        <f>VLOOKUP(A313,'1 колонка'!$A$3:$E$800,2,FALSE)</f>
        <v>Помада "Каса Бланка"</v>
      </c>
      <c r="C313" s="6">
        <f>VLOOKUP(A313,'1 колонка'!$A$3:$E$800,3,FALSE)</f>
        <v>6</v>
      </c>
      <c r="D313" s="47">
        <f>VLOOKUP(A313,'1 колонка с ТК'!$A$3:$E$800,4,FALSE)</f>
        <v>11627.999999999998</v>
      </c>
      <c r="E313" s="6">
        <f>VLOOKUP(A313,'1 колонка'!$A$3:$E$800,5,FALSE)</f>
        <v>8</v>
      </c>
      <c r="G313" s="6" t="s">
        <v>170</v>
      </c>
      <c r="H313" s="6" t="str">
        <f>VLOOKUP(G313,'1 колонка'!$A$3:$E$800,2,FALSE)</f>
        <v>Блеск для губ "Караибы"</v>
      </c>
      <c r="I313" s="6">
        <f>VLOOKUP(G313,'1 колонка'!$A$3:$E$800,3,FALSE)</f>
        <v>6</v>
      </c>
      <c r="J313" s="47">
        <f>VLOOKUP(G313,'1 колонка с ТК'!$A$3:$E$800,4,FALSE)</f>
        <v>9180</v>
      </c>
      <c r="K313" s="6">
        <f>VLOOKUP(G313,'1 колонка'!$A$3:$E$800,5,FALSE)</f>
        <v>8</v>
      </c>
    </row>
    <row r="314" spans="1:11" ht="12" customHeight="1">
      <c r="A314" s="6" t="s">
        <v>122</v>
      </c>
      <c r="B314" s="6" t="str">
        <f>VLOOKUP(A314,'1 колонка'!$A$3:$E$800,2,FALSE)</f>
        <v>Помада "Майорка"</v>
      </c>
      <c r="C314" s="6">
        <f>VLOOKUP(A314,'1 колонка'!$A$3:$E$800,3,FALSE)</f>
        <v>6</v>
      </c>
      <c r="D314" s="47">
        <f>VLOOKUP(A314,'1 колонка с ТК'!$A$3:$E$800,4,FALSE)</f>
        <v>11627.999999999998</v>
      </c>
      <c r="E314" s="6">
        <f>VLOOKUP(A314,'1 колонка'!$A$3:$E$800,5,FALSE)</f>
        <v>8</v>
      </c>
      <c r="G314" s="6" t="s">
        <v>171</v>
      </c>
      <c r="H314" s="6" t="str">
        <f>VLOOKUP(G314,'1 колонка'!$A$3:$E$800,2,FALSE)</f>
        <v>Блеск для губ "Клубника"</v>
      </c>
      <c r="I314" s="6">
        <f>VLOOKUP(G314,'1 колонка'!$A$3:$E$800,3,FALSE)</f>
        <v>6</v>
      </c>
      <c r="J314" s="47">
        <f>VLOOKUP(G314,'1 колонка с ТК'!$A$3:$E$800,4,FALSE)</f>
        <v>9180</v>
      </c>
      <c r="K314" s="6">
        <f>VLOOKUP(G314,'1 колонка'!$A$3:$E$800,5,FALSE)</f>
        <v>8</v>
      </c>
    </row>
    <row r="315" spans="1:11" ht="12" customHeight="1">
      <c r="A315" s="6" t="s">
        <v>123</v>
      </c>
      <c r="B315" s="6" t="str">
        <f>VLOOKUP(A315,'1 колонка'!$A$3:$E$800,2,FALSE)</f>
        <v>Помада "Макс объем"</v>
      </c>
      <c r="C315" s="6">
        <f>VLOOKUP(A315,'1 колонка'!$A$3:$E$800,3,FALSE)</f>
        <v>6</v>
      </c>
      <c r="D315" s="47">
        <f>VLOOKUP(A315,'1 колонка с ТК'!$A$3:$E$800,4,FALSE)</f>
        <v>11627.999999999998</v>
      </c>
      <c r="E315" s="6">
        <f>VLOOKUP(A315,'1 колонка'!$A$3:$E$800,5,FALSE)</f>
        <v>8</v>
      </c>
      <c r="G315" s="6" t="s">
        <v>172</v>
      </c>
      <c r="H315" s="6" t="str">
        <f>VLOOKUP(G315,'1 колонка'!$A$3:$E$800,2,FALSE)</f>
        <v>Блеск для губ "Черри"</v>
      </c>
      <c r="I315" s="6">
        <f>VLOOKUP(G315,'1 колонка'!$A$3:$E$800,3,FALSE)</f>
        <v>6</v>
      </c>
      <c r="J315" s="47">
        <f>VLOOKUP(G315,'1 колонка с ТК'!$A$3:$E$800,4,FALSE)</f>
        <v>9180</v>
      </c>
      <c r="K315" s="6">
        <f>VLOOKUP(G315,'1 колонка'!$A$3:$E$800,5,FALSE)</f>
        <v>8</v>
      </c>
    </row>
    <row r="316" spans="1:11" ht="12" customHeight="1">
      <c r="A316" s="24" t="s">
        <v>317</v>
      </c>
      <c r="B316" s="6" t="str">
        <f>VLOOKUP(A316,'1 колонка'!$A$3:$E$800,2,FALSE)</f>
        <v>Помада "Сешели"</v>
      </c>
      <c r="C316" s="6">
        <f>VLOOKUP(A316,'1 колонка'!$A$3:$E$800,3,FALSE)</f>
        <v>6</v>
      </c>
      <c r="D316" s="47">
        <f>VLOOKUP(A316,'1 колонка с ТК'!$A$3:$E$800,4,FALSE)</f>
        <v>11627.999999999998</v>
      </c>
      <c r="E316" s="6">
        <f>VLOOKUP(A316,'1 колонка'!$A$3:$E$800,5,FALSE)</f>
        <v>8</v>
      </c>
      <c r="G316" s="6" t="s">
        <v>173</v>
      </c>
      <c r="H316" s="6" t="str">
        <f>VLOOKUP(G316,'1 колонка'!$A$3:$E$800,2,FALSE)</f>
        <v>Блеск для губ "Ультрамарин"</v>
      </c>
      <c r="I316" s="6">
        <f>VLOOKUP(G316,'1 колонка'!$A$3:$E$800,3,FALSE)</f>
        <v>6</v>
      </c>
      <c r="J316" s="47">
        <f>VLOOKUP(G316,'1 колонка с ТК'!$A$3:$E$800,4,FALSE)</f>
        <v>9180</v>
      </c>
      <c r="K316" s="6">
        <f>VLOOKUP(G316,'1 колонка'!$A$3:$E$800,5,FALSE)</f>
        <v>8</v>
      </c>
    </row>
    <row r="317" spans="1:11" ht="12" customHeight="1">
      <c r="A317" s="6" t="s">
        <v>124</v>
      </c>
      <c r="B317" s="6" t="str">
        <f>VLOOKUP(A317,'1 колонка'!$A$3:$E$800,2,FALSE)</f>
        <v>Помада "Блю Мун"</v>
      </c>
      <c r="C317" s="6">
        <f>VLOOKUP(A317,'1 колонка'!$A$3:$E$800,3,FALSE)</f>
        <v>6</v>
      </c>
      <c r="D317" s="47">
        <f>VLOOKUP(A317,'1 колонка с ТК'!$A$3:$E$800,4,FALSE)</f>
        <v>11627.999999999998</v>
      </c>
      <c r="E317" s="6">
        <f>VLOOKUP(A317,'1 колонка'!$A$3:$E$800,5,FALSE)</f>
        <v>8</v>
      </c>
      <c r="G317" s="6" t="s">
        <v>174</v>
      </c>
      <c r="H317" s="6" t="str">
        <f>VLOOKUP(G317,'1 колонка'!$A$3:$E$800,2,FALSE)</f>
        <v>Блеск для губ "Россо"</v>
      </c>
      <c r="I317" s="6">
        <f>VLOOKUP(G317,'1 колонка'!$A$3:$E$800,3,FALSE)</f>
        <v>6</v>
      </c>
      <c r="J317" s="47">
        <f>VLOOKUP(G317,'1 колонка с ТК'!$A$3:$E$800,4,FALSE)</f>
        <v>9180</v>
      </c>
      <c r="K317" s="6">
        <f>VLOOKUP(G317,'1 колонка'!$A$3:$E$800,5,FALSE)</f>
        <v>8</v>
      </c>
    </row>
    <row r="318" spans="1:11" ht="12" customHeight="1">
      <c r="A318" s="6" t="s">
        <v>125</v>
      </c>
      <c r="B318" s="6" t="str">
        <f>VLOOKUP(A318,'1 колонка'!$A$3:$E$800,2,FALSE)</f>
        <v>Помада "Нью Нео"</v>
      </c>
      <c r="C318" s="6">
        <f>VLOOKUP(A318,'1 колонка'!$A$3:$E$800,3,FALSE)</f>
        <v>6</v>
      </c>
      <c r="D318" s="47">
        <f>VLOOKUP(A318,'1 колонка с ТК'!$A$3:$E$800,4,FALSE)</f>
        <v>11627.999999999998</v>
      </c>
      <c r="E318" s="6">
        <f>VLOOKUP(A318,'1 колонка'!$A$3:$E$800,5,FALSE)</f>
        <v>8</v>
      </c>
      <c r="G318" s="6" t="s">
        <v>175</v>
      </c>
      <c r="H318" s="6" t="str">
        <f>VLOOKUP(G318,'1 колонка'!$A$3:$E$800,2,FALSE)</f>
        <v>Блеск для губ "Аметист"</v>
      </c>
      <c r="I318" s="6">
        <f>VLOOKUP(G318,'1 колонка'!$A$3:$E$800,3,FALSE)</f>
        <v>6</v>
      </c>
      <c r="J318" s="47">
        <f>VLOOKUP(G318,'1 колонка с ТК'!$A$3:$E$800,4,FALSE)</f>
        <v>9180</v>
      </c>
      <c r="K318" s="6">
        <f>VLOOKUP(G318,'1 колонка'!$A$3:$E$800,5,FALSE)</f>
        <v>8</v>
      </c>
    </row>
    <row r="319" spans="1:11" ht="12" customHeight="1">
      <c r="A319" s="6" t="s">
        <v>126</v>
      </c>
      <c r="B319" s="6" t="str">
        <f>VLOOKUP(A319,'1 колонка'!$A$3:$E$800,2,FALSE)</f>
        <v>Помада "Милк Чоклит"</v>
      </c>
      <c r="C319" s="6">
        <f>VLOOKUP(A319,'1 колонка'!$A$3:$E$800,3,FALSE)</f>
        <v>6</v>
      </c>
      <c r="D319" s="47">
        <f>VLOOKUP(A319,'1 колонка с ТК'!$A$3:$E$800,4,FALSE)</f>
        <v>11627.999999999998</v>
      </c>
      <c r="E319" s="6">
        <f>VLOOKUP(A319,'1 колонка'!$A$3:$E$800,5,FALSE)</f>
        <v>8</v>
      </c>
      <c r="G319" s="6" t="s">
        <v>327</v>
      </c>
      <c r="H319" s="6" t="str">
        <f>VLOOKUP(G319,'1 колонка'!$A$3:$E$800,2,FALSE)</f>
        <v>Блеск "Северное сияние"</v>
      </c>
      <c r="I319" s="6">
        <f>VLOOKUP(G319,'1 колонка'!$A$3:$E$800,3,FALSE)</f>
        <v>6</v>
      </c>
      <c r="J319" s="47">
        <f>VLOOKUP(G319,'1 колонка с ТК'!$A$3:$E$800,4,FALSE)</f>
        <v>9180</v>
      </c>
      <c r="K319" s="6">
        <f>VLOOKUP(G319,'1 колонка'!$A$3:$E$800,5,FALSE)</f>
        <v>8</v>
      </c>
    </row>
    <row r="320" spans="1:11" ht="12" customHeight="1">
      <c r="A320" s="6" t="s">
        <v>127</v>
      </c>
      <c r="B320" s="6" t="str">
        <f>VLOOKUP(A320,'1 колонка'!$A$3:$E$800,2,FALSE)</f>
        <v>Помада "Пинк Флойд"</v>
      </c>
      <c r="C320" s="6">
        <f>VLOOKUP(A320,'1 колонка'!$A$3:$E$800,3,FALSE)</f>
        <v>6</v>
      </c>
      <c r="D320" s="47">
        <f>VLOOKUP(A320,'1 колонка с ТК'!$A$3:$E$800,4,FALSE)</f>
        <v>11627.999999999998</v>
      </c>
      <c r="E320" s="6">
        <f>VLOOKUP(A320,'1 колонка'!$A$3:$E$800,5,FALSE)</f>
        <v>8</v>
      </c>
      <c r="G320" s="6" t="s">
        <v>328</v>
      </c>
      <c r="H320" s="6" t="str">
        <f>VLOOKUP(G320,'1 колонка'!$A$3:$E$800,2,FALSE)</f>
        <v>Блеск "Лазурный берег"</v>
      </c>
      <c r="I320" s="6">
        <f>VLOOKUP(G320,'1 колонка'!$A$3:$E$800,3,FALSE)</f>
        <v>6</v>
      </c>
      <c r="J320" s="47">
        <f>VLOOKUP(G320,'1 колонка с ТК'!$A$3:$E$800,4,FALSE)</f>
        <v>9180</v>
      </c>
      <c r="K320" s="6">
        <f>VLOOKUP(G320,'1 колонка'!$A$3:$E$800,5,FALSE)</f>
        <v>8</v>
      </c>
    </row>
    <row r="321" spans="1:11" ht="12" customHeight="1">
      <c r="A321" s="6" t="s">
        <v>128</v>
      </c>
      <c r="B321" s="6" t="str">
        <f>VLOOKUP(A321,'1 колонка'!$A$3:$E$800,2,FALSE)</f>
        <v>Помада "Джаз"</v>
      </c>
      <c r="C321" s="6">
        <f>VLOOKUP(A321,'1 колонка'!$A$3:$E$800,3,FALSE)</f>
        <v>6</v>
      </c>
      <c r="D321" s="47">
        <f>VLOOKUP(A321,'1 колонка с ТК'!$A$3:$E$800,4,FALSE)</f>
        <v>11627.999999999998</v>
      </c>
      <c r="E321" s="6">
        <f>VLOOKUP(A321,'1 колонка'!$A$3:$E$800,5,FALSE)</f>
        <v>8</v>
      </c>
      <c r="G321" s="6" t="s">
        <v>338</v>
      </c>
      <c r="H321" s="6" t="str">
        <f>VLOOKUP(G321,'1 колонка'!$A$3:$E$800,2,FALSE)</f>
        <v>Гель-тени "Блю Кутюр"</v>
      </c>
      <c r="I321" s="6">
        <f>VLOOKUP(G321,'1 колонка'!$A$3:$E$800,3,FALSE)</f>
        <v>6</v>
      </c>
      <c r="J321" s="47">
        <f>VLOOKUP(G321,'1 колонка с ТК'!$A$3:$E$800,4,FALSE)</f>
        <v>10301.999999999998</v>
      </c>
      <c r="K321" s="6">
        <f>VLOOKUP(G321,'1 колонка'!$A$3:$E$800,5,FALSE)</f>
        <v>7</v>
      </c>
    </row>
    <row r="322" spans="1:11" ht="12" customHeight="1">
      <c r="A322" s="6" t="s">
        <v>129</v>
      </c>
      <c r="B322" s="6" t="str">
        <f>VLOOKUP(A322,'1 колонка'!$A$3:$E$800,2,FALSE)</f>
        <v>Помада "Блюз"</v>
      </c>
      <c r="C322" s="6">
        <f>VLOOKUP(A322,'1 колонка'!$A$3:$E$800,3,FALSE)</f>
        <v>6</v>
      </c>
      <c r="D322" s="47">
        <f>VLOOKUP(A322,'1 колонка с ТК'!$A$3:$E$800,4,FALSE)</f>
        <v>11627.999999999998</v>
      </c>
      <c r="E322" s="6">
        <f>VLOOKUP(A322,'1 колонка'!$A$3:$E$800,5,FALSE)</f>
        <v>8</v>
      </c>
      <c r="G322" s="6" t="s">
        <v>176</v>
      </c>
      <c r="H322" s="6" t="str">
        <f>VLOOKUP(G322,'1 колонка'!$A$3:$E$800,2,FALSE)</f>
        <v>Гель-тени "Пинк Кутюр"</v>
      </c>
      <c r="I322" s="6">
        <f>VLOOKUP(G322,'1 колонка'!$A$3:$E$800,3,FALSE)</f>
        <v>6</v>
      </c>
      <c r="J322" s="47">
        <f>VLOOKUP(G322,'1 колонка с ТК'!$A$3:$E$800,4,FALSE)</f>
        <v>10301.999999999998</v>
      </c>
      <c r="K322" s="6">
        <f>VLOOKUP(G322,'1 колонка'!$A$3:$E$800,5,FALSE)</f>
        <v>7</v>
      </c>
    </row>
    <row r="323" spans="1:11" ht="12" customHeight="1">
      <c r="A323" s="6" t="s">
        <v>130</v>
      </c>
      <c r="B323" s="6" t="str">
        <f>VLOOKUP(A323,'1 колонка'!$A$3:$E$800,2,FALSE)</f>
        <v>Помада "Танго"</v>
      </c>
      <c r="C323" s="6">
        <f>VLOOKUP(A323,'1 колонка'!$A$3:$E$800,3,FALSE)</f>
        <v>6</v>
      </c>
      <c r="D323" s="47">
        <f>VLOOKUP(A323,'1 колонка с ТК'!$A$3:$E$800,4,FALSE)</f>
        <v>11627.999999999998</v>
      </c>
      <c r="E323" s="6">
        <f>VLOOKUP(A323,'1 колонка'!$A$3:$E$800,5,FALSE)</f>
        <v>8</v>
      </c>
      <c r="G323" s="6" t="s">
        <v>177</v>
      </c>
      <c r="H323" s="6" t="str">
        <f>VLOOKUP(G323,'1 колонка'!$A$3:$E$800,2,FALSE)</f>
        <v>Гель-тени "Уайт Кутюр"</v>
      </c>
      <c r="I323" s="6">
        <f>VLOOKUP(G323,'1 колонка'!$A$3:$E$800,3,FALSE)</f>
        <v>6</v>
      </c>
      <c r="J323" s="47">
        <f>VLOOKUP(G323,'1 колонка с ТК'!$A$3:$E$800,4,FALSE)</f>
        <v>10301.999999999998</v>
      </c>
      <c r="K323" s="6">
        <f>VLOOKUP(G323,'1 колонка'!$A$3:$E$800,5,FALSE)</f>
        <v>7</v>
      </c>
    </row>
    <row r="324" spans="1:11" ht="12" customHeight="1">
      <c r="A324" s="6" t="s">
        <v>131</v>
      </c>
      <c r="B324" s="6" t="str">
        <f>VLOOKUP(A324,'1 колонка'!$A$3:$E$800,2,FALSE)</f>
        <v>Помада "Самба"</v>
      </c>
      <c r="C324" s="6">
        <f>VLOOKUP(A324,'1 колонка'!$A$3:$E$800,3,FALSE)</f>
        <v>6</v>
      </c>
      <c r="D324" s="47">
        <f>VLOOKUP(A324,'1 колонка с ТК'!$A$3:$E$800,4,FALSE)</f>
        <v>11627.999999999998</v>
      </c>
      <c r="E324" s="6">
        <f>VLOOKUP(A324,'1 колонка'!$A$3:$E$800,5,FALSE)</f>
        <v>8</v>
      </c>
      <c r="G324" s="6" t="s">
        <v>178</v>
      </c>
      <c r="H324" s="6" t="str">
        <f>VLOOKUP(G324,'1 колонка'!$A$3:$E$800,2,FALSE)</f>
        <v>Тестер-пудра</v>
      </c>
      <c r="I324" s="6">
        <f>VLOOKUP(G324,'1 колонка'!$A$3:$E$800,3,FALSE)</f>
        <v>6</v>
      </c>
      <c r="J324" s="47">
        <f>VLOOKUP(G324,'1 колонка с ТК'!$A$3:$E$800,4,FALSE)</f>
        <v>30192</v>
      </c>
      <c r="K324" s="6">
        <f>VLOOKUP(G324,'1 колонка'!$A$3:$E$800,5,FALSE)</f>
        <v>0</v>
      </c>
    </row>
    <row r="325" spans="1:11" ht="12" customHeight="1">
      <c r="A325" s="6" t="s">
        <v>132</v>
      </c>
      <c r="B325" s="6" t="str">
        <f>VLOOKUP(A325,'1 колонка'!$A$3:$E$800,2,FALSE)</f>
        <v>Помада "Фламенко"</v>
      </c>
      <c r="C325" s="6">
        <f>VLOOKUP(A325,'1 колонка'!$A$3:$E$800,3,FALSE)</f>
        <v>6</v>
      </c>
      <c r="D325" s="47">
        <f>VLOOKUP(A325,'1 колонка с ТК'!$A$3:$E$800,4,FALSE)</f>
        <v>11627.999999999998</v>
      </c>
      <c r="E325" s="6">
        <f>VLOOKUP(A325,'1 колонка'!$A$3:$E$800,5,FALSE)</f>
        <v>8</v>
      </c>
      <c r="G325" s="6" t="s">
        <v>180</v>
      </c>
      <c r="H325" s="6" t="str">
        <f>VLOOKUP(G325,'1 колонка'!$A$3:$E$800,2,FALSE)</f>
        <v>Тестер-тени</v>
      </c>
      <c r="I325" s="6">
        <f>VLOOKUP(G325,'1 колонка'!$A$3:$E$800,3,FALSE)</f>
        <v>6</v>
      </c>
      <c r="J325" s="47">
        <f>VLOOKUP(G325,'1 колонка с ТК'!$A$3:$E$800,4,FALSE)</f>
        <v>22848</v>
      </c>
      <c r="K325" s="6">
        <f>VLOOKUP(G325,'1 колонка'!$A$3:$E$800,5,FALSE)</f>
        <v>0</v>
      </c>
    </row>
    <row r="326" spans="1:11" ht="12" customHeight="1">
      <c r="A326" s="6" t="s">
        <v>133</v>
      </c>
      <c r="B326" s="6" t="str">
        <f>VLOOKUP(A326,'1 колонка'!$A$3:$E$800,2,FALSE)</f>
        <v>Лак "Френч"</v>
      </c>
      <c r="C326" s="6">
        <f>VLOOKUP(A326,'1 колонка'!$A$3:$E$800,3,FALSE)</f>
        <v>6</v>
      </c>
      <c r="D326" s="47">
        <f>VLOOKUP(A326,'1 колонка с ТК'!$A$3:$E$800,4,FALSE)</f>
        <v>7650</v>
      </c>
      <c r="E326" s="6">
        <f>VLOOKUP(A326,'1 колонка'!$A$3:$E$800,5,FALSE)</f>
        <v>6</v>
      </c>
      <c r="G326" s="6" t="s">
        <v>182</v>
      </c>
      <c r="H326" s="6" t="str">
        <f>VLOOKUP(G326,'1 колонка'!$A$3:$E$800,2,FALSE)</f>
        <v>Тестер-помада</v>
      </c>
      <c r="I326" s="6">
        <f>VLOOKUP(G326,'1 колонка'!$A$3:$E$800,3,FALSE)</f>
        <v>6</v>
      </c>
      <c r="J326" s="47">
        <f>VLOOKUP(G326,'1 колонка с ТК'!$A$3:$E$800,4,FALSE)</f>
        <v>20196</v>
      </c>
      <c r="K326" s="6">
        <f>VLOOKUP(G326,'1 колонка'!$A$3:$E$800,5,FALSE)</f>
        <v>0</v>
      </c>
    </row>
    <row r="327" spans="1:11" ht="12" customHeight="1">
      <c r="A327" s="6" t="s">
        <v>134</v>
      </c>
      <c r="B327" s="6" t="str">
        <f>VLOOKUP(A327,'1 колонка'!$A$3:$E$800,2,FALSE)</f>
        <v>Лак "Черри"</v>
      </c>
      <c r="C327" s="6">
        <f>VLOOKUP(A327,'1 колонка'!$A$3:$E$800,3,FALSE)</f>
        <v>6</v>
      </c>
      <c r="D327" s="47">
        <f>VLOOKUP(A327,'1 колонка с ТК'!$A$3:$E$800,4,FALSE)</f>
        <v>7650</v>
      </c>
      <c r="E327" s="6">
        <f>VLOOKUP(A327,'1 колонка'!$A$3:$E$800,5,FALSE)</f>
        <v>6</v>
      </c>
      <c r="G327" s="6" t="s">
        <v>184</v>
      </c>
      <c r="H327" s="6" t="str">
        <f>VLOOKUP(G327,'1 колонка'!$A$3:$E$800,2,FALSE)</f>
        <v>Тестер-комплект</v>
      </c>
      <c r="I327" s="6">
        <f>VLOOKUP(G327,'1 колонка'!$A$3:$E$800,3,FALSE)</f>
        <v>1</v>
      </c>
      <c r="J327" s="47">
        <f>VLOOKUP(G327,'1 колонка с ТК'!$A$3:$E$800,4,FALSE)</f>
        <v>69972</v>
      </c>
      <c r="K327" s="6">
        <f>VLOOKUP(G327,'1 колонка'!$A$3:$E$800,5,FALSE)</f>
        <v>0</v>
      </c>
    </row>
    <row r="328" spans="1:11" ht="12" customHeight="1">
      <c r="A328" s="6" t="s">
        <v>135</v>
      </c>
      <c r="B328" s="6" t="str">
        <f>VLOOKUP(A328,'1 колонка'!$A$3:$E$800,2,FALSE)</f>
        <v>Лак "Орхидея"</v>
      </c>
      <c r="C328" s="6">
        <f>VLOOKUP(A328,'1 колонка'!$A$3:$E$800,3,FALSE)</f>
        <v>6</v>
      </c>
      <c r="D328" s="47">
        <f>VLOOKUP(A328,'1 колонка с ТК'!$A$3:$E$800,4,FALSE)</f>
        <v>7650</v>
      </c>
      <c r="E328" s="6">
        <f>VLOOKUP(A328,'1 колонка'!$A$3:$E$800,5,FALSE)</f>
        <v>6</v>
      </c>
      <c r="G328" s="42"/>
      <c r="H328" s="41" t="s">
        <v>186</v>
      </c>
      <c r="I328" s="3"/>
      <c r="J328" s="53"/>
      <c r="K328" s="2"/>
    </row>
    <row r="329" spans="1:11" ht="12" customHeight="1">
      <c r="A329" s="6" t="s">
        <v>136</v>
      </c>
      <c r="B329" s="6" t="str">
        <f>VLOOKUP(A329,'1 колонка'!$A$3:$E$800,2,FALSE)</f>
        <v>Лак "Купер"</v>
      </c>
      <c r="C329" s="6">
        <f>VLOOKUP(A329,'1 колонка'!$A$3:$E$800,3,FALSE)</f>
        <v>6</v>
      </c>
      <c r="D329" s="47">
        <f>VLOOKUP(A329,'1 колонка с ТК'!$A$3:$E$800,4,FALSE)</f>
        <v>7650</v>
      </c>
      <c r="E329" s="6">
        <f>VLOOKUP(A329,'1 колонка'!$A$3:$E$800,5,FALSE)</f>
        <v>6</v>
      </c>
      <c r="G329" s="6" t="s">
        <v>187</v>
      </c>
      <c r="H329" s="6" t="str">
        <f>VLOOKUP(G329,'1 колонка'!$A$3:$E$800,2,FALSE)</f>
        <v>Жидкость для снятия лака</v>
      </c>
      <c r="I329" s="6">
        <f>VLOOKUP(G329,'1 колонка'!$A$3:$E$800,3,FALSE)</f>
        <v>6</v>
      </c>
      <c r="J329" s="47">
        <f>VLOOKUP(G329,'1 колонка с ТК'!$A$3:$E$800,4,FALSE)</f>
        <v>16932</v>
      </c>
      <c r="K329" s="6">
        <f>VLOOKUP(G329,'1 колонка'!$A$3:$E$800,5,FALSE)</f>
        <v>14</v>
      </c>
    </row>
    <row r="330" spans="1:11" ht="12" customHeight="1">
      <c r="A330" s="6" t="s">
        <v>137</v>
      </c>
      <c r="B330" s="6" t="str">
        <f>VLOOKUP(A330,'1 колонка'!$A$3:$E$800,2,FALSE)</f>
        <v>Лак "Френч Пинк"</v>
      </c>
      <c r="C330" s="6">
        <f>VLOOKUP(A330,'1 колонка'!$A$3:$E$800,3,FALSE)</f>
        <v>6</v>
      </c>
      <c r="D330" s="47">
        <f>VLOOKUP(A330,'1 колонка с ТК'!$A$3:$E$800,4,FALSE)</f>
        <v>7650</v>
      </c>
      <c r="E330" s="6">
        <f>VLOOKUP(A330,'1 колонка'!$A$3:$E$800,5,FALSE)</f>
        <v>6</v>
      </c>
      <c r="G330" s="6" t="s">
        <v>189</v>
      </c>
      <c r="H330" s="6" t="str">
        <f>VLOOKUP(G330,'1 колонка'!$A$3:$E$800,2,FALSE)</f>
        <v>Бальзам для удаления кутикулы</v>
      </c>
      <c r="I330" s="6">
        <f>VLOOKUP(G330,'1 колонка'!$A$3:$E$800,3,FALSE)</f>
        <v>6</v>
      </c>
      <c r="J330" s="47">
        <f>VLOOKUP(G330,'1 колонка с ТК'!$A$3:$E$800,4,FALSE)</f>
        <v>10098</v>
      </c>
      <c r="K330" s="6">
        <f>VLOOKUP(G330,'1 колонка'!$A$3:$E$800,5,FALSE)</f>
        <v>8</v>
      </c>
    </row>
    <row r="331" spans="1:11" ht="12" customHeight="1">
      <c r="A331" s="6" t="s">
        <v>138</v>
      </c>
      <c r="B331" s="6" t="str">
        <f>VLOOKUP(A331,'1 колонка'!$A$3:$E$800,2,FALSE)</f>
        <v>Лак "Мулен Руж"</v>
      </c>
      <c r="C331" s="6">
        <f>VLOOKUP(A331,'1 колонка'!$A$3:$E$800,3,FALSE)</f>
        <v>6</v>
      </c>
      <c r="D331" s="47">
        <f>VLOOKUP(A331,'1 колонка с ТК'!$A$3:$E$800,4,FALSE)</f>
        <v>7650</v>
      </c>
      <c r="E331" s="6">
        <f>VLOOKUP(A331,'1 колонка'!$A$3:$E$800,5,FALSE)</f>
        <v>6</v>
      </c>
      <c r="G331" s="6" t="s">
        <v>191</v>
      </c>
      <c r="H331" s="6" t="str">
        <f>VLOOKUP(G331,'1 колонка'!$A$3:$E$800,2,FALSE)</f>
        <v>Основа для ногтей "Кальций плюс"</v>
      </c>
      <c r="I331" s="6">
        <f>VLOOKUP(G331,'1 колонка'!$A$3:$E$800,3,FALSE)</f>
        <v>6</v>
      </c>
      <c r="J331" s="47">
        <f>VLOOKUP(G331,'1 колонка с ТК'!$A$3:$E$800,4,FALSE)</f>
        <v>10098</v>
      </c>
      <c r="K331" s="6">
        <f>VLOOKUP(G331,'1 колонка'!$A$3:$E$800,5,FALSE)</f>
        <v>8</v>
      </c>
    </row>
    <row r="332" spans="1:11" ht="12" customHeight="1">
      <c r="A332" s="6" t="s">
        <v>139</v>
      </c>
      <c r="B332" s="6" t="str">
        <f>VLOOKUP(A332,'1 колонка'!$A$3:$E$800,2,FALSE)</f>
        <v>Лак "Кенди"</v>
      </c>
      <c r="C332" s="6">
        <f>VLOOKUP(A332,'1 колонка'!$A$3:$E$800,3,FALSE)</f>
        <v>6</v>
      </c>
      <c r="D332" s="47">
        <f>VLOOKUP(A332,'1 колонка с ТК'!$A$3:$E$800,4,FALSE)</f>
        <v>7650</v>
      </c>
      <c r="E332" s="6">
        <f>VLOOKUP(A332,'1 колонка'!$A$3:$E$800,5,FALSE)</f>
        <v>6</v>
      </c>
      <c r="G332" s="6" t="s">
        <v>192</v>
      </c>
      <c r="H332" s="6" t="str">
        <f>VLOOKUP(G332,'1 колонка'!$A$3:$E$800,2,FALSE)</f>
        <v>Покрытие на лак "Вечный блеск"</v>
      </c>
      <c r="I332" s="6">
        <f>VLOOKUP(G332,'1 колонка'!$A$3:$E$800,3,FALSE)</f>
        <v>6</v>
      </c>
      <c r="J332" s="47">
        <f>VLOOKUP(G332,'1 колонка с ТК'!$A$3:$E$800,4,FALSE)</f>
        <v>22440</v>
      </c>
      <c r="K332" s="6">
        <f>VLOOKUP(G332,'1 колонка'!$A$3:$E$800,5,FALSE)</f>
        <v>20</v>
      </c>
    </row>
    <row r="333" spans="1:11" ht="12" customHeight="1">
      <c r="A333" s="6" t="s">
        <v>140</v>
      </c>
      <c r="B333" s="6" t="str">
        <f>VLOOKUP(A333,'1 колонка'!$A$3:$E$800,2,FALSE)</f>
        <v>Лак "Матрикс"</v>
      </c>
      <c r="C333" s="6">
        <f>VLOOKUP(A333,'1 колонка'!$A$3:$E$800,3,FALSE)</f>
        <v>6</v>
      </c>
      <c r="D333" s="47">
        <f>VLOOKUP(A333,'1 колонка с ТК'!$A$3:$E$800,4,FALSE)</f>
        <v>7650</v>
      </c>
      <c r="E333" s="6">
        <f>VLOOKUP(A333,'1 колонка'!$A$3:$E$800,5,FALSE)</f>
        <v>6</v>
      </c>
      <c r="G333" s="6" t="s">
        <v>193</v>
      </c>
      <c r="H333" s="6" t="str">
        <f>VLOOKUP(G333,'1 колонка'!$A$3:$E$800,2,FALSE)</f>
        <v>Экспресс маникюр-высушиватель</v>
      </c>
      <c r="I333" s="6">
        <f>VLOOKUP(G333,'1 колонка'!$A$3:$E$800,3,FALSE)</f>
        <v>6</v>
      </c>
      <c r="J333" s="47">
        <f>VLOOKUP(G333,'1 колонка с ТК'!$A$3:$E$800,4,FALSE)</f>
        <v>23460</v>
      </c>
      <c r="K333" s="6">
        <f>VLOOKUP(G333,'1 колонка'!$A$3:$E$800,5,FALSE)</f>
        <v>20</v>
      </c>
    </row>
    <row r="334" spans="1:11" ht="12" customHeight="1">
      <c r="A334" s="6" t="s">
        <v>145</v>
      </c>
      <c r="B334" s="6" t="str">
        <f>VLOOKUP(A334,'1 колонка'!$A$3:$E$800,2,FALSE)</f>
        <v>Лак "Кутюр Уайт"</v>
      </c>
      <c r="C334" s="6">
        <f>VLOOKUP(A334,'1 колонка'!$A$3:$E$800,3,FALSE)</f>
        <v>6</v>
      </c>
      <c r="D334" s="47">
        <f>VLOOKUP(A334,'1 колонка с ТК'!$A$3:$E$800,4,FALSE)</f>
        <v>7650</v>
      </c>
      <c r="E334" s="6">
        <f>VLOOKUP(A334,'1 колонка'!$A$3:$E$800,5,FALSE)</f>
        <v>6</v>
      </c>
      <c r="G334" s="6" t="s">
        <v>201</v>
      </c>
      <c r="H334" s="6" t="str">
        <f>VLOOKUP(G334,'1 колонка'!$A$3:$E$800,2,FALSE)</f>
        <v>Лак "Янтарь"</v>
      </c>
      <c r="I334" s="6">
        <f>VLOOKUP(G334,'1 колонка'!$A$3:$E$800,3,FALSE)</f>
        <v>6</v>
      </c>
      <c r="J334" s="47">
        <f>VLOOKUP(G334,'1 колонка с ТК'!$A$3:$E$800,4,FALSE)</f>
        <v>13260</v>
      </c>
      <c r="K334" s="6">
        <f>VLOOKUP(G334,'1 колонка'!$A$3:$E$800,5,FALSE)</f>
        <v>11</v>
      </c>
    </row>
    <row r="335" spans="1:11" ht="12" customHeight="1">
      <c r="A335" s="6" t="s">
        <v>146</v>
      </c>
      <c r="B335" s="6" t="str">
        <f>VLOOKUP(A335,'1 колонка'!$A$3:$E$800,2,FALSE)</f>
        <v>Лак "Кутюр Пинк"</v>
      </c>
      <c r="C335" s="6">
        <f>VLOOKUP(A335,'1 колонка'!$A$3:$E$800,3,FALSE)</f>
        <v>6</v>
      </c>
      <c r="D335" s="47">
        <f>VLOOKUP(A335,'1 колонка с ТК'!$A$3:$E$800,4,FALSE)</f>
        <v>7650</v>
      </c>
      <c r="E335" s="6">
        <f>VLOOKUP(A335,'1 колонка'!$A$3:$E$800,5,FALSE)</f>
        <v>6</v>
      </c>
      <c r="G335" s="6" t="s">
        <v>202</v>
      </c>
      <c r="H335" s="6" t="str">
        <f>VLOOKUP(G335,'1 колонка'!$A$3:$E$800,2,FALSE)</f>
        <v>Лак "Коньяк"</v>
      </c>
      <c r="I335" s="6">
        <f>VLOOKUP(G335,'1 колонка'!$A$3:$E$800,3,FALSE)</f>
        <v>6</v>
      </c>
      <c r="J335" s="47">
        <f>VLOOKUP(G335,'1 колонка с ТК'!$A$3:$E$800,4,FALSE)</f>
        <v>13260</v>
      </c>
      <c r="K335" s="6">
        <f>VLOOKUP(G335,'1 колонка'!$A$3:$E$800,5,FALSE)</f>
        <v>11</v>
      </c>
    </row>
    <row r="336" spans="1:11" ht="12" customHeight="1">
      <c r="A336" s="6" t="s">
        <v>147</v>
      </c>
      <c r="B336" s="6" t="str">
        <f>VLOOKUP(A336,'1 колонка'!$A$3:$E$800,2,FALSE)</f>
        <v>Лак "Кутюр Грин"</v>
      </c>
      <c r="C336" s="6">
        <f>VLOOKUP(A336,'1 колонка'!$A$3:$E$800,3,FALSE)</f>
        <v>6</v>
      </c>
      <c r="D336" s="47">
        <f>VLOOKUP(A336,'1 колонка с ТК'!$A$3:$E$800,4,FALSE)</f>
        <v>7650</v>
      </c>
      <c r="E336" s="6">
        <f>VLOOKUP(A336,'1 колонка'!$A$3:$E$800,5,FALSE)</f>
        <v>6</v>
      </c>
      <c r="G336" s="6" t="s">
        <v>203</v>
      </c>
      <c r="H336" s="6" t="str">
        <f>VLOOKUP(G336,'1 колонка'!$A$3:$E$800,2,FALSE)</f>
        <v>Лак "Азия"</v>
      </c>
      <c r="I336" s="6">
        <f>VLOOKUP(G336,'1 колонка'!$A$3:$E$800,3,FALSE)</f>
        <v>6</v>
      </c>
      <c r="J336" s="47">
        <f>VLOOKUP(G336,'1 колонка с ТК'!$A$3:$E$800,4,FALSE)</f>
        <v>13260</v>
      </c>
      <c r="K336" s="6">
        <f>VLOOKUP(G336,'1 колонка'!$A$3:$E$800,5,FALSE)</f>
        <v>11</v>
      </c>
    </row>
    <row r="337" spans="1:11" ht="12" customHeight="1">
      <c r="A337" s="6" t="s">
        <v>148</v>
      </c>
      <c r="B337" s="6" t="str">
        <f>VLOOKUP(A337,'1 колонка'!$A$3:$E$800,2,FALSE)</f>
        <v>Лак "Дезерт Сенд"</v>
      </c>
      <c r="C337" s="6">
        <f>VLOOKUP(A337,'1 колонка'!$A$3:$E$800,3,FALSE)</f>
        <v>6</v>
      </c>
      <c r="D337" s="47">
        <f>VLOOKUP(A337,'1 колонка с ТК'!$A$3:$E$800,4,FALSE)</f>
        <v>7650</v>
      </c>
      <c r="E337" s="6">
        <f>VLOOKUP(A337,'1 колонка'!$A$3:$E$800,5,FALSE)</f>
        <v>6</v>
      </c>
      <c r="G337" s="6" t="s">
        <v>204</v>
      </c>
      <c r="H337" s="6" t="str">
        <f>VLOOKUP(G337,'1 колонка'!$A$3:$E$800,2,FALSE)</f>
        <v>Лак "Полярная Заря"</v>
      </c>
      <c r="I337" s="6">
        <f>VLOOKUP(G337,'1 колонка'!$A$3:$E$800,3,FALSE)</f>
        <v>6</v>
      </c>
      <c r="J337" s="47">
        <f>VLOOKUP(G337,'1 колонка с ТК'!$A$3:$E$800,4,FALSE)</f>
        <v>13260</v>
      </c>
      <c r="K337" s="6">
        <f>VLOOKUP(G337,'1 колонка'!$A$3:$E$800,5,FALSE)</f>
        <v>11</v>
      </c>
    </row>
    <row r="338" spans="1:11" ht="12" customHeight="1">
      <c r="A338" s="6" t="s">
        <v>149</v>
      </c>
      <c r="B338" s="6" t="str">
        <f>VLOOKUP(A338,'1 колонка'!$A$3:$E$800,2,FALSE)</f>
        <v>Лак "Гаваи"</v>
      </c>
      <c r="C338" s="6">
        <f>VLOOKUP(A338,'1 колонка'!$A$3:$E$800,3,FALSE)</f>
        <v>6</v>
      </c>
      <c r="D338" s="47">
        <f>VLOOKUP(A338,'1 колонка с ТК'!$A$3:$E$800,4,FALSE)</f>
        <v>7650</v>
      </c>
      <c r="E338" s="6">
        <f>VLOOKUP(A338,'1 колонка'!$A$3:$E$800,5,FALSE)</f>
        <v>6</v>
      </c>
      <c r="G338" s="6" t="s">
        <v>205</v>
      </c>
      <c r="H338" s="6" t="str">
        <f>VLOOKUP(G338,'1 колонка'!$A$3:$E$800,2,FALSE)</f>
        <v>Лак "Песок пустыни"</v>
      </c>
      <c r="I338" s="6">
        <f>VLOOKUP(G338,'1 колонка'!$A$3:$E$800,3,FALSE)</f>
        <v>6</v>
      </c>
      <c r="J338" s="47">
        <f>VLOOKUP(G338,'1 колонка с ТК'!$A$3:$E$800,4,FALSE)</f>
        <v>13260</v>
      </c>
      <c r="K338" s="6">
        <f>VLOOKUP(G338,'1 колонка'!$A$3:$E$800,5,FALSE)</f>
        <v>11</v>
      </c>
    </row>
    <row r="339" spans="1:11" ht="12" customHeight="1">
      <c r="A339" s="6" t="s">
        <v>150</v>
      </c>
      <c r="B339" s="6" t="str">
        <f>VLOOKUP(A339,'1 колонка'!$A$3:$E$800,2,FALSE)</f>
        <v>Лак "Кутюр Тропикаль"</v>
      </c>
      <c r="C339" s="6">
        <f>VLOOKUP(A339,'1 колонка'!$A$3:$E$800,3,FALSE)</f>
        <v>6</v>
      </c>
      <c r="D339" s="47">
        <f>VLOOKUP(A339,'1 колонка с ТК'!$A$3:$E$800,4,FALSE)</f>
        <v>7650</v>
      </c>
      <c r="E339" s="6">
        <f>VLOOKUP(A339,'1 колонка'!$A$3:$E$800,5,FALSE)</f>
        <v>6</v>
      </c>
      <c r="G339" s="6" t="s">
        <v>206</v>
      </c>
      <c r="H339" s="6" t="str">
        <f>VLOOKUP(G339,'1 колонка'!$A$3:$E$800,2,FALSE)</f>
        <v>Лак "Кактус"</v>
      </c>
      <c r="I339" s="6">
        <f>VLOOKUP(G339,'1 колонка'!$A$3:$E$800,3,FALSE)</f>
        <v>6</v>
      </c>
      <c r="J339" s="47">
        <f>VLOOKUP(G339,'1 колонка с ТК'!$A$3:$E$800,4,FALSE)</f>
        <v>13260</v>
      </c>
      <c r="K339" s="6">
        <f>VLOOKUP(G339,'1 колонка'!$A$3:$E$800,5,FALSE)</f>
        <v>11</v>
      </c>
    </row>
    <row r="340" spans="1:11" ht="12" customHeight="1">
      <c r="A340" s="6" t="s">
        <v>151</v>
      </c>
      <c r="B340" s="6" t="str">
        <f>VLOOKUP(A340,'1 колонка'!$A$3:$E$800,2,FALSE)</f>
        <v>Лак "Цикламент"</v>
      </c>
      <c r="C340" s="6">
        <f>VLOOKUP(A340,'1 колонка'!$A$3:$E$800,3,FALSE)</f>
        <v>6</v>
      </c>
      <c r="D340" s="47">
        <f>VLOOKUP(A340,'1 колонка с ТК'!$A$3:$E$800,4,FALSE)</f>
        <v>7650</v>
      </c>
      <c r="E340" s="6">
        <f>VLOOKUP(A340,'1 колонка'!$A$3:$E$800,5,FALSE)</f>
        <v>6</v>
      </c>
      <c r="G340" s="6" t="s">
        <v>207</v>
      </c>
      <c r="H340" s="6" t="str">
        <f>VLOOKUP(G340,'1 колонка'!$A$3:$E$800,2,FALSE)</f>
        <v>Лак "Шифон"</v>
      </c>
      <c r="I340" s="6">
        <f>VLOOKUP(G340,'1 колонка'!$A$3:$E$800,3,FALSE)</f>
        <v>6</v>
      </c>
      <c r="J340" s="47">
        <f>VLOOKUP(G340,'1 колонка с ТК'!$A$3:$E$800,4,FALSE)</f>
        <v>13260</v>
      </c>
      <c r="K340" s="6">
        <f>VLOOKUP(G340,'1 колонка'!$A$3:$E$800,5,FALSE)</f>
        <v>11</v>
      </c>
    </row>
    <row r="341" spans="1:11" ht="12" customHeight="1">
      <c r="A341" s="6" t="s">
        <v>152</v>
      </c>
      <c r="B341" s="6" t="str">
        <f>VLOOKUP(A341,'1 колонка'!$A$3:$E$800,2,FALSE)</f>
        <v>Лак "Майорка"</v>
      </c>
      <c r="C341" s="6">
        <f>VLOOKUP(A341,'1 колонка'!$A$3:$E$800,3,FALSE)</f>
        <v>6</v>
      </c>
      <c r="D341" s="47">
        <f>VLOOKUP(A341,'1 колонка с ТК'!$A$3:$E$800,4,FALSE)</f>
        <v>7650</v>
      </c>
      <c r="E341" s="6">
        <f>VLOOKUP(A341,'1 колонка'!$A$3:$E$800,5,FALSE)</f>
        <v>6</v>
      </c>
      <c r="G341" s="6" t="s">
        <v>208</v>
      </c>
      <c r="H341" s="6" t="str">
        <f>VLOOKUP(G341,'1 колонка'!$A$3:$E$800,2,FALSE)</f>
        <v>Лак "Розовая радуга"</v>
      </c>
      <c r="I341" s="6">
        <f>VLOOKUP(G341,'1 колонка'!$A$3:$E$800,3,FALSE)</f>
        <v>6</v>
      </c>
      <c r="J341" s="47">
        <f>VLOOKUP(G341,'1 колонка с ТК'!$A$3:$E$800,4,FALSE)</f>
        <v>13260</v>
      </c>
      <c r="K341" s="6">
        <f>VLOOKUP(G341,'1 колонка'!$A$3:$E$800,5,FALSE)</f>
        <v>11</v>
      </c>
    </row>
    <row r="342" spans="1:11" ht="12" customHeight="1">
      <c r="A342" s="6" t="s">
        <v>153</v>
      </c>
      <c r="B342" s="6" t="str">
        <f>VLOOKUP(A342,'1 колонка'!$A$3:$E$800,2,FALSE)</f>
        <v>Лак "Беж Металлик"</v>
      </c>
      <c r="C342" s="6">
        <f>VLOOKUP(A342,'1 колонка'!$A$3:$E$800,3,FALSE)</f>
        <v>6</v>
      </c>
      <c r="D342" s="47">
        <f>VLOOKUP(A342,'1 колонка с ТК'!$A$3:$E$800,4,FALSE)</f>
        <v>7650</v>
      </c>
      <c r="E342" s="6">
        <f>VLOOKUP(A342,'1 колонка'!$A$3:$E$800,5,FALSE)</f>
        <v>6</v>
      </c>
      <c r="G342" s="6" t="s">
        <v>209</v>
      </c>
      <c r="H342" s="6" t="str">
        <f>VLOOKUP(G342,'1 колонка'!$A$3:$E$800,2,FALSE)</f>
        <v>Лак "Французская эмаль"</v>
      </c>
      <c r="I342" s="6">
        <f>VLOOKUP(G342,'1 колонка'!$A$3:$E$800,3,FALSE)</f>
        <v>6</v>
      </c>
      <c r="J342" s="47">
        <f>VLOOKUP(G342,'1 колонка с ТК'!$A$3:$E$800,4,FALSE)</f>
        <v>13260</v>
      </c>
      <c r="K342" s="6">
        <f>VLOOKUP(G342,'1 колонка'!$A$3:$E$800,5,FALSE)</f>
        <v>11</v>
      </c>
    </row>
    <row r="343" spans="1:11" ht="12" customHeight="1">
      <c r="A343" s="6" t="s">
        <v>154</v>
      </c>
      <c r="B343" s="6" t="str">
        <f>VLOOKUP(A343,'1 колонка'!$A$3:$E$800,2,FALSE)</f>
        <v>Лак "Бургонь"</v>
      </c>
      <c r="C343" s="6">
        <f>VLOOKUP(A343,'1 колонка'!$A$3:$E$800,3,FALSE)</f>
        <v>6</v>
      </c>
      <c r="D343" s="47">
        <f>VLOOKUP(A343,'1 колонка с ТК'!$A$3:$E$800,4,FALSE)</f>
        <v>7650</v>
      </c>
      <c r="E343" s="6">
        <f>VLOOKUP(A343,'1 колонка'!$A$3:$E$800,5,FALSE)</f>
        <v>6</v>
      </c>
      <c r="G343" s="6" t="s">
        <v>210</v>
      </c>
      <c r="H343" s="6" t="str">
        <f>VLOOKUP(G343,'1 колонка'!$A$3:$E$800,2,FALSE)</f>
        <v>Лак "Терра"</v>
      </c>
      <c r="I343" s="6">
        <f>VLOOKUP(G343,'1 колонка'!$A$3:$E$800,3,FALSE)</f>
        <v>6</v>
      </c>
      <c r="J343" s="47">
        <f>VLOOKUP(G343,'1 колонка с ТК'!$A$3:$E$800,4,FALSE)</f>
        <v>13260</v>
      </c>
      <c r="K343" s="6">
        <f>VLOOKUP(G343,'1 колонка'!$A$3:$E$800,5,FALSE)</f>
        <v>11</v>
      </c>
    </row>
    <row r="344" spans="1:11" ht="12" customHeight="1">
      <c r="A344" s="6" t="s">
        <v>155</v>
      </c>
      <c r="B344" s="6" t="str">
        <f>VLOOKUP(A344,'1 колонка'!$A$3:$E$800,2,FALSE)</f>
        <v>Лак "Каса Бланка"</v>
      </c>
      <c r="C344" s="6">
        <f>VLOOKUP(A344,'1 колонка'!$A$3:$E$800,3,FALSE)</f>
        <v>6</v>
      </c>
      <c r="D344" s="47">
        <f>VLOOKUP(A344,'1 колонка с ТК'!$A$3:$E$800,4,FALSE)</f>
        <v>7650</v>
      </c>
      <c r="E344" s="6">
        <f>VLOOKUP(A344,'1 колонка'!$A$3:$E$800,5,FALSE)</f>
        <v>6</v>
      </c>
      <c r="G344" s="20" t="s">
        <v>211</v>
      </c>
      <c r="H344" s="6" t="str">
        <f>VLOOKUP(G344,'1 колонка'!$A$3:$E$800,2,FALSE)</f>
        <v>Лак "Рубин"</v>
      </c>
      <c r="I344" s="6">
        <f>VLOOKUP(G344,'1 колонка'!$A$3:$E$800,3,FALSE)</f>
        <v>6</v>
      </c>
      <c r="J344" s="47">
        <f>VLOOKUP(G344,'1 колонка с ТК'!$A$3:$E$800,4,FALSE)</f>
        <v>13260</v>
      </c>
      <c r="K344" s="6">
        <f>VLOOKUP(G344,'1 колонка'!$A$3:$E$800,5,FALSE)</f>
        <v>11</v>
      </c>
    </row>
    <row r="345" spans="1:11" ht="12" customHeight="1">
      <c r="A345" s="6" t="s">
        <v>156</v>
      </c>
      <c r="B345" s="6" t="str">
        <f>VLOOKUP(A345,'1 колонка'!$A$3:$E$800,2,FALSE)</f>
        <v>Лак "Кутюр Лайлак"</v>
      </c>
      <c r="C345" s="6">
        <f>VLOOKUP(A345,'1 колонка'!$A$3:$E$800,3,FALSE)</f>
        <v>6</v>
      </c>
      <c r="D345" s="47">
        <f>VLOOKUP(A345,'1 колонка с ТК'!$A$3:$E$800,4,FALSE)</f>
        <v>7650</v>
      </c>
      <c r="E345" s="6">
        <f>VLOOKUP(A345,'1 колонка'!$A$3:$E$800,5,FALSE)</f>
        <v>6</v>
      </c>
      <c r="G345" s="6" t="s">
        <v>212</v>
      </c>
      <c r="H345" s="6" t="str">
        <f>VLOOKUP(G345,'1 колонка'!$A$3:$E$800,2,FALSE)</f>
        <v>Лак "Северный ветер"</v>
      </c>
      <c r="I345" s="6">
        <f>VLOOKUP(G345,'1 колонка'!$A$3:$E$800,3,FALSE)</f>
        <v>6</v>
      </c>
      <c r="J345" s="47">
        <f>VLOOKUP(G345,'1 колонка с ТК'!$A$3:$E$800,4,FALSE)</f>
        <v>13260</v>
      </c>
      <c r="K345" s="6">
        <f>VLOOKUP(G345,'1 колонка'!$A$3:$E$800,5,FALSE)</f>
        <v>11</v>
      </c>
    </row>
    <row r="346" spans="1:11" ht="12" customHeight="1">
      <c r="A346" s="6" t="s">
        <v>157</v>
      </c>
      <c r="B346" s="6" t="str">
        <f>VLOOKUP(A346,'1 колонка'!$A$3:$E$800,2,FALSE)</f>
        <v>Набор "Секреты маникюра"</v>
      </c>
      <c r="C346" s="6">
        <f>VLOOKUP(A346,'1 колонка'!$A$3:$E$800,3,FALSE)</f>
        <v>6</v>
      </c>
      <c r="D346" s="47">
        <f>VLOOKUP(A346,'1 колонка с ТК'!$A$3:$E$800,4,FALSE)</f>
        <v>8364</v>
      </c>
      <c r="E346" s="6">
        <f>VLOOKUP(A346,'1 колонка'!$A$3:$E$800,5,FALSE)</f>
        <v>5</v>
      </c>
      <c r="G346" s="6" t="s">
        <v>213</v>
      </c>
      <c r="H346" s="6" t="str">
        <f>VLOOKUP(G346,'1 колонка'!$A$3:$E$800,2,FALSE)</f>
        <v>Лак "Золотые прииски"</v>
      </c>
      <c r="I346" s="6">
        <f>VLOOKUP(G346,'1 колонка'!$A$3:$E$800,3,FALSE)</f>
        <v>6</v>
      </c>
      <c r="J346" s="47">
        <f>VLOOKUP(G346,'1 колонка с ТК'!$A$3:$E$800,4,FALSE)</f>
        <v>13260</v>
      </c>
      <c r="K346" s="6">
        <f>VLOOKUP(G346,'1 колонка'!$A$3:$E$800,5,FALSE)</f>
        <v>11</v>
      </c>
    </row>
    <row r="347" spans="1:11" ht="12" customHeight="1">
      <c r="A347" s="6" t="s">
        <v>321</v>
      </c>
      <c r="B347" s="6" t="str">
        <f>VLOOKUP(A347,'1 колонка'!$A$3:$E$800,2,FALSE)</f>
        <v>Карандаш для глаз "Графит"</v>
      </c>
      <c r="C347" s="6">
        <f>VLOOKUP(A347,'1 колонка'!$A$3:$E$800,3,FALSE)</f>
        <v>10</v>
      </c>
      <c r="D347" s="47">
        <f>VLOOKUP(A347,'1 колонка с ТК'!$A$3:$E$800,4,FALSE)</f>
        <v>4895.999999999999</v>
      </c>
      <c r="E347" s="6">
        <f>VLOOKUP(A347,'1 колонка'!$A$3:$E$800,5,FALSE)</f>
        <v>3</v>
      </c>
      <c r="G347" s="6" t="s">
        <v>214</v>
      </c>
      <c r="H347" s="6" t="str">
        <f>VLOOKUP(G347,'1 колонка'!$A$3:$E$800,2,FALSE)</f>
        <v>Лак "Дефессэ"</v>
      </c>
      <c r="I347" s="6">
        <f>VLOOKUP(G347,'1 колонка'!$A$3:$E$800,3,FALSE)</f>
        <v>6</v>
      </c>
      <c r="J347" s="47">
        <f>VLOOKUP(G347,'1 колонка с ТК'!$A$3:$E$800,4,FALSE)</f>
        <v>13260</v>
      </c>
      <c r="K347" s="6">
        <f>VLOOKUP(G347,'1 колонка'!$A$3:$E$800,5,FALSE)</f>
        <v>11</v>
      </c>
    </row>
    <row r="348" spans="1:11" ht="12" customHeight="1">
      <c r="A348" s="6" t="s">
        <v>158</v>
      </c>
      <c r="B348" s="6" t="str">
        <f>VLOOKUP(A348,'1 колонка'!$A$3:$E$800,2,FALSE)</f>
        <v>Карандаш для ногтей, белый</v>
      </c>
      <c r="C348" s="6">
        <f>VLOOKUP(A348,'1 колонка'!$A$3:$E$800,3,FALSE)</f>
        <v>10</v>
      </c>
      <c r="D348" s="47">
        <f>VLOOKUP(A348,'1 колонка с ТК'!$A$3:$E$800,4,FALSE)</f>
        <v>4895.999999999999</v>
      </c>
      <c r="E348" s="6">
        <f>VLOOKUP(A348,'1 колонка'!$A$3:$E$800,5,FALSE)</f>
        <v>3</v>
      </c>
      <c r="G348" s="6" t="s">
        <v>215</v>
      </c>
      <c r="H348" s="6" t="str">
        <f>VLOOKUP(G348,'1 колонка'!$A$3:$E$800,2,FALSE)</f>
        <v>Помада "Блеск зари"</v>
      </c>
      <c r="I348" s="6">
        <f>VLOOKUP(G348,'1 колонка'!$A$3:$E$800,3,FALSE)</f>
        <v>6</v>
      </c>
      <c r="J348" s="47">
        <f>VLOOKUP(G348,'1 колонка с ТК'!$A$3:$E$800,4,FALSE)</f>
        <v>26418</v>
      </c>
      <c r="K348" s="6">
        <f>VLOOKUP(G348,'1 колонка'!$A$3:$E$800,5,FALSE)</f>
        <v>20</v>
      </c>
    </row>
    <row r="349" spans="1:11" ht="12" customHeight="1">
      <c r="A349" s="6" t="s">
        <v>323</v>
      </c>
      <c r="B349" s="6" t="str">
        <f>VLOOKUP(A349,'1 колонка'!$A$3:$E$800,2,FALSE)</f>
        <v>Карандаш для губ "Натуральный"</v>
      </c>
      <c r="C349" s="6">
        <f>VLOOKUP(A349,'1 колонка'!$A$3:$E$800,3,FALSE)</f>
        <v>10</v>
      </c>
      <c r="D349" s="47">
        <f>VLOOKUP(A349,'1 колонка с ТК'!$A$3:$E$800,4,FALSE)</f>
        <v>4895.999999999999</v>
      </c>
      <c r="E349" s="6">
        <f>VLOOKUP(A349,'1 колонка'!$A$3:$E$800,5,FALSE)</f>
        <v>3</v>
      </c>
      <c r="G349" s="6" t="s">
        <v>216</v>
      </c>
      <c r="H349" s="6" t="str">
        <f>VLOOKUP(G349,'1 колонка'!$A$3:$E$800,2,FALSE)</f>
        <v>Помада "Блеск солнца"</v>
      </c>
      <c r="I349" s="6">
        <f>VLOOKUP(G349,'1 колонка'!$A$3:$E$800,3,FALSE)</f>
        <v>6</v>
      </c>
      <c r="J349" s="47">
        <f>VLOOKUP(G349,'1 колонка с ТК'!$A$3:$E$800,4,FALSE)</f>
        <v>26418</v>
      </c>
      <c r="K349" s="6">
        <f>VLOOKUP(G349,'1 колонка'!$A$3:$E$800,5,FALSE)</f>
        <v>20</v>
      </c>
    </row>
    <row r="350" spans="1:11" ht="12" customHeight="1">
      <c r="A350" s="6" t="s">
        <v>160</v>
      </c>
      <c r="B350" s="6" t="str">
        <f>VLOOKUP(A350,'1 колонка'!$A$3:$E$800,2,FALSE)</f>
        <v>Карандаш для глаз "Блю Лагун"</v>
      </c>
      <c r="C350" s="6">
        <f>VLOOKUP(A350,'1 колонка'!$A$3:$E$800,3,FALSE)</f>
        <v>10</v>
      </c>
      <c r="D350" s="47">
        <f>VLOOKUP(A350,'1 колонка с ТК'!$A$3:$E$800,4,FALSE)</f>
        <v>4895.999999999999</v>
      </c>
      <c r="E350" s="6">
        <f>VLOOKUP(A350,'1 колонка'!$A$3:$E$800,5,FALSE)</f>
        <v>3</v>
      </c>
      <c r="G350" s="6" t="s">
        <v>217</v>
      </c>
      <c r="H350" s="6" t="str">
        <f>VLOOKUP(G350,'1 колонка'!$A$3:$E$800,2,FALSE)</f>
        <v>Помада "Блеск заката"</v>
      </c>
      <c r="I350" s="6">
        <f>VLOOKUP(G350,'1 колонка'!$A$3:$E$800,3,FALSE)</f>
        <v>6</v>
      </c>
      <c r="J350" s="47">
        <f>VLOOKUP(G350,'1 колонка с ТК'!$A$3:$E$800,4,FALSE)</f>
        <v>26418</v>
      </c>
      <c r="K350" s="6">
        <f>VLOOKUP(G350,'1 колонка'!$A$3:$E$800,5,FALSE)</f>
        <v>20</v>
      </c>
    </row>
    <row r="351" spans="1:11" ht="12" customHeight="1">
      <c r="A351" s="6" t="s">
        <v>161</v>
      </c>
      <c r="B351" s="6" t="str">
        <f>VLOOKUP(A351,'1 колонка'!$A$3:$E$800,2,FALSE)</f>
        <v>Карандаш для губ, розовый</v>
      </c>
      <c r="C351" s="6">
        <f>VLOOKUP(A351,'1 колонка'!$A$3:$E$800,3,FALSE)</f>
        <v>10</v>
      </c>
      <c r="D351" s="47">
        <f>VLOOKUP(A351,'1 колонка с ТК'!$A$3:$E$800,4,FALSE)</f>
        <v>4895.999999999999</v>
      </c>
      <c r="E351" s="6">
        <f>VLOOKUP(A351,'1 колонка'!$A$3:$E$800,5,FALSE)</f>
        <v>3</v>
      </c>
      <c r="G351" s="6" t="s">
        <v>218</v>
      </c>
      <c r="H351" s="6" t="str">
        <f>VLOOKUP(G351,'1 колонка'!$A$3:$E$800,2,FALSE)</f>
        <v>Помада "Блеск радуги"</v>
      </c>
      <c r="I351" s="6">
        <f>VLOOKUP(G351,'1 колонка'!$A$3:$E$800,3,FALSE)</f>
        <v>6</v>
      </c>
      <c r="J351" s="47">
        <f>VLOOKUP(G351,'1 колонка с ТК'!$A$3:$E$800,4,FALSE)</f>
        <v>26418</v>
      </c>
      <c r="K351" s="6">
        <f>VLOOKUP(G351,'1 колонка'!$A$3:$E$800,5,FALSE)</f>
        <v>20</v>
      </c>
    </row>
    <row r="352" spans="1:11" ht="12" customHeight="1">
      <c r="A352" s="6" t="s">
        <v>163</v>
      </c>
      <c r="B352" s="6" t="str">
        <f>VLOOKUP(A352,'1 колонка'!$A$3:$E$800,2,FALSE)</f>
        <v>Карандаш для глаз, черный</v>
      </c>
      <c r="C352" s="6">
        <f>VLOOKUP(A352,'1 колонка'!$A$3:$E$800,3,FALSE)</f>
        <v>10</v>
      </c>
      <c r="D352" s="47">
        <f>VLOOKUP(A352,'1 колонка с ТК'!$A$3:$E$800,4,FALSE)</f>
        <v>4895.999999999999</v>
      </c>
      <c r="E352" s="6">
        <f>VLOOKUP(A352,'1 колонка'!$A$3:$E$800,5,FALSE)</f>
        <v>3</v>
      </c>
      <c r="G352" s="6" t="s">
        <v>219</v>
      </c>
      <c r="H352" s="6" t="str">
        <f>VLOOKUP(G352,'1 колонка'!$A$3:$E$800,2,FALSE)</f>
        <v>Помада "Блеск огней"</v>
      </c>
      <c r="I352" s="6">
        <f>VLOOKUP(G352,'1 колонка'!$A$3:$E$800,3,FALSE)</f>
        <v>6</v>
      </c>
      <c r="J352" s="47">
        <f>VLOOKUP(G352,'1 колонка с ТК'!$A$3:$E$800,4,FALSE)</f>
        <v>26418</v>
      </c>
      <c r="K352" s="6">
        <f>VLOOKUP(G352,'1 колонка'!$A$3:$E$800,5,FALSE)</f>
        <v>20</v>
      </c>
    </row>
    <row r="353" spans="1:11" ht="12" customHeight="1">
      <c r="A353" s="6" t="s">
        <v>165</v>
      </c>
      <c r="B353" s="6" t="str">
        <f>VLOOKUP(A353,'1 колонка'!$A$3:$E$800,2,FALSE)</f>
        <v>Карандаш для глаз, коричневый</v>
      </c>
      <c r="C353" s="6">
        <f>VLOOKUP(A353,'1 колонка'!$A$3:$E$800,3,FALSE)</f>
        <v>10</v>
      </c>
      <c r="D353" s="47">
        <f>VLOOKUP(A353,'1 колонка с ТК'!$A$3:$E$800,4,FALSE)</f>
        <v>4895.999999999999</v>
      </c>
      <c r="E353" s="6">
        <f>VLOOKUP(A353,'1 колонка'!$A$3:$E$800,5,FALSE)</f>
        <v>3</v>
      </c>
      <c r="G353" s="6" t="s">
        <v>220</v>
      </c>
      <c r="H353" s="6" t="str">
        <f>VLOOKUP(G353,'1 колонка'!$A$3:$E$800,2,FALSE)</f>
        <v>Помада "Блеск луны"</v>
      </c>
      <c r="I353" s="6">
        <f>VLOOKUP(G353,'1 колонка'!$A$3:$E$800,3,FALSE)</f>
        <v>6</v>
      </c>
      <c r="J353" s="47">
        <f>VLOOKUP(G353,'1 колонка с ТК'!$A$3:$E$800,4,FALSE)</f>
        <v>26418</v>
      </c>
      <c r="K353" s="6">
        <f>VLOOKUP(G353,'1 колонка'!$A$3:$E$800,5,FALSE)</f>
        <v>20</v>
      </c>
    </row>
    <row r="354" spans="1:11" ht="12" customHeight="1">
      <c r="A354" s="6" t="s">
        <v>167</v>
      </c>
      <c r="B354" s="6" t="str">
        <f>VLOOKUP(A354,'1 колонка'!$A$3:$E$800,2,FALSE)</f>
        <v>Карандаш для губ "Мулен Руж"</v>
      </c>
      <c r="C354" s="6">
        <f>VLOOKUP(A354,'1 колонка'!$A$3:$E$800,3,FALSE)</f>
        <v>10</v>
      </c>
      <c r="D354" s="47">
        <f>VLOOKUP(A354,'1 колонка с ТК'!$A$3:$E$800,4,FALSE)</f>
        <v>4895.999999999999</v>
      </c>
      <c r="E354" s="6">
        <f>VLOOKUP(A354,'1 колонка'!$A$3:$E$800,5,FALSE)</f>
        <v>3</v>
      </c>
      <c r="G354" s="6" t="s">
        <v>221</v>
      </c>
      <c r="H354" s="6" t="str">
        <f>VLOOKUP(G354,'1 колонка'!$A$3:$E$800,2,FALSE)</f>
        <v>Помада "Фламинго"</v>
      </c>
      <c r="I354" s="6">
        <f>VLOOKUP(G354,'1 колонка'!$A$3:$E$800,3,FALSE)</f>
        <v>6</v>
      </c>
      <c r="J354" s="47">
        <f>VLOOKUP(G354,'1 колонка с ТК'!$A$3:$E$800,4,FALSE)</f>
        <v>26418</v>
      </c>
      <c r="K354" s="6">
        <f>VLOOKUP(G354,'1 колонка'!$A$3:$E$800,5,FALSE)</f>
        <v>20</v>
      </c>
    </row>
    <row r="355" spans="1:11" ht="12" customHeight="1">
      <c r="A355" s="6" t="s">
        <v>168</v>
      </c>
      <c r="B355" s="6" t="str">
        <f>VLOOKUP(A355,'1 колонка'!$A$3:$E$800,2,FALSE)</f>
        <v>Карандаш для губ "Карот"</v>
      </c>
      <c r="C355" s="6">
        <f>VLOOKUP(A355,'1 колонка'!$A$3:$E$800,3,FALSE)</f>
        <v>10</v>
      </c>
      <c r="D355" s="47">
        <f>VLOOKUP(A355,'1 колонка с ТК'!$A$3:$E$800,4,FALSE)</f>
        <v>4895.999999999999</v>
      </c>
      <c r="E355" s="6">
        <f>VLOOKUP(A355,'1 колонка'!$A$3:$E$800,5,FALSE)</f>
        <v>3</v>
      </c>
      <c r="G355" s="6" t="s">
        <v>222</v>
      </c>
      <c r="H355" s="6" t="str">
        <f>VLOOKUP(G355,'1 колонка'!$A$3:$E$800,2,FALSE)</f>
        <v>Помада "Янтарь"</v>
      </c>
      <c r="I355" s="6">
        <f>VLOOKUP(G355,'1 колонка'!$A$3:$E$800,3,FALSE)</f>
        <v>6</v>
      </c>
      <c r="J355" s="47">
        <f>VLOOKUP(G355,'1 колонка с ТК'!$A$3:$E$800,4,FALSE)</f>
        <v>26418</v>
      </c>
      <c r="K355" s="6">
        <f>VLOOKUP(G355,'1 колонка'!$A$3:$E$800,5,FALSE)</f>
        <v>20</v>
      </c>
    </row>
    <row r="356" spans="1:11" ht="12" customHeight="1">
      <c r="A356" s="6" t="s">
        <v>325</v>
      </c>
      <c r="B356" s="6" t="str">
        <f>VLOOKUP(A356,'1 колонка'!$A$3:$E$800,2,FALSE)</f>
        <v>Карандаш для губ "Френч Пинк"</v>
      </c>
      <c r="C356" s="6">
        <f>VLOOKUP(A356,'1 колонка'!$A$3:$E$800,3,FALSE)</f>
        <v>10</v>
      </c>
      <c r="D356" s="47">
        <f>VLOOKUP(A356,'1 колонка с ТК'!$A$3:$E$800,4,FALSE)</f>
        <v>4895.999999999999</v>
      </c>
      <c r="E356" s="6">
        <f>VLOOKUP(A356,'1 колонка'!$A$3:$E$800,5,FALSE)</f>
        <v>3</v>
      </c>
      <c r="G356" s="6" t="s">
        <v>223</v>
      </c>
      <c r="H356" s="6" t="str">
        <f>VLOOKUP(G356,'1 колонка'!$A$3:$E$800,2,FALSE)</f>
        <v>Помада "Полярная заря"</v>
      </c>
      <c r="I356" s="6">
        <f>VLOOKUP(G356,'1 колонка'!$A$3:$E$800,3,FALSE)</f>
        <v>6</v>
      </c>
      <c r="J356" s="47">
        <f>VLOOKUP(G356,'1 колонка с ТК'!$A$3:$E$800,4,FALSE)</f>
        <v>26418</v>
      </c>
      <c r="K356" s="6">
        <f>VLOOKUP(G356,'1 колонка'!$A$3:$E$800,5,FALSE)</f>
        <v>20</v>
      </c>
    </row>
    <row r="357" spans="1:11" ht="12" customHeight="1">
      <c r="A357" s="7" t="s">
        <v>684</v>
      </c>
      <c r="B357" s="7" t="s">
        <v>685</v>
      </c>
      <c r="C357" s="21" t="s">
        <v>239</v>
      </c>
      <c r="D357" s="22" t="s">
        <v>350</v>
      </c>
      <c r="E357" s="22" t="s">
        <v>240</v>
      </c>
      <c r="G357" s="7" t="s">
        <v>684</v>
      </c>
      <c r="H357" s="7" t="s">
        <v>685</v>
      </c>
      <c r="I357" s="21" t="s">
        <v>239</v>
      </c>
      <c r="J357" s="22" t="s">
        <v>350</v>
      </c>
      <c r="K357" s="22" t="s">
        <v>240</v>
      </c>
    </row>
    <row r="358" spans="1:11" ht="12.75">
      <c r="A358" s="6" t="s">
        <v>224</v>
      </c>
      <c r="B358" s="6" t="str">
        <f>VLOOKUP(A358,'1 колонка'!$A$3:$E$800,2,FALSE)</f>
        <v>Помада "Терра"</v>
      </c>
      <c r="C358" s="6">
        <f>VLOOKUP(A358,'1 колонка'!$A$3:$E$800,3,FALSE)</f>
        <v>6</v>
      </c>
      <c r="D358" s="47">
        <f>VLOOKUP(A358,'1 колонка с ТК'!$A$3:$E$800,4,FALSE)</f>
        <v>26418</v>
      </c>
      <c r="E358" s="6">
        <f>VLOOKUP(A358,'1 колонка'!$A$3:$E$800,5,FALSE)</f>
        <v>20</v>
      </c>
      <c r="F358" s="75"/>
      <c r="G358" s="6" t="s">
        <v>237</v>
      </c>
      <c r="H358" s="6" t="str">
        <f>VLOOKUP(G358,'1 колонка'!$A$3:$E$800,2,FALSE)</f>
        <v>Тестер "Органза", 3 мл</v>
      </c>
      <c r="I358" s="6">
        <f>VLOOKUP(G358,'1 колонка'!$A$3:$E$800,3,FALSE)</f>
        <v>10</v>
      </c>
      <c r="J358" s="47">
        <f>VLOOKUP(G358,'1 колонка с ТК'!$A$3:$E$800,4,FALSE)</f>
        <v>6935.999999999999</v>
      </c>
      <c r="K358" s="6">
        <f>VLOOKUP(G358,'1 колонка'!$A$3:$E$800,5,FALSE)</f>
        <v>4</v>
      </c>
    </row>
    <row r="359" spans="1:11" ht="12" customHeight="1">
      <c r="A359" s="6" t="s">
        <v>225</v>
      </c>
      <c r="B359" s="6" t="str">
        <f>VLOOKUP(A359,'1 колонка'!$A$3:$E$800,2,FALSE)</f>
        <v>Помада "Рубин"</v>
      </c>
      <c r="C359" s="6">
        <f>VLOOKUP(A359,'1 колонка'!$A$3:$E$800,3,FALSE)</f>
        <v>6</v>
      </c>
      <c r="D359" s="47">
        <f>VLOOKUP(A359,'1 колонка с ТК'!$A$3:$E$800,4,FALSE)</f>
        <v>26418</v>
      </c>
      <c r="E359" s="6">
        <f>VLOOKUP(A359,'1 колонка'!$A$3:$E$800,5,FALSE)</f>
        <v>20</v>
      </c>
      <c r="G359" s="6" t="s">
        <v>238</v>
      </c>
      <c r="H359" s="6" t="str">
        <f>VLOOKUP(G359,'1 колонка'!$A$3:$E$800,2,FALSE)</f>
        <v>Тестер "Муар", 3 мл</v>
      </c>
      <c r="I359" s="6">
        <f>VLOOKUP(G359,'1 колонка'!$A$3:$E$800,3,FALSE)</f>
        <v>10</v>
      </c>
      <c r="J359" s="47">
        <f>VLOOKUP(G359,'1 колонка с ТК'!$A$3:$E$800,4,FALSE)</f>
        <v>6935.999999999999</v>
      </c>
      <c r="K359" s="6">
        <f>VLOOKUP(G359,'1 колонка'!$A$3:$E$800,5,FALSE)</f>
        <v>4</v>
      </c>
    </row>
    <row r="360" spans="1:11" ht="12" customHeight="1">
      <c r="A360" s="6" t="s">
        <v>226</v>
      </c>
      <c r="B360" s="6" t="str">
        <f>VLOOKUP(A360,'1 колонка'!$A$3:$E$800,2,FALSE)</f>
        <v>Помада "Северный ветер"</v>
      </c>
      <c r="C360" s="6">
        <f>VLOOKUP(A360,'1 колонка'!$A$3:$E$800,3,FALSE)</f>
        <v>6</v>
      </c>
      <c r="D360" s="47">
        <f>VLOOKUP(A360,'1 колонка с ТК'!$A$3:$E$800,4,FALSE)</f>
        <v>26418</v>
      </c>
      <c r="E360" s="6">
        <f>VLOOKUP(A360,'1 колонка'!$A$3:$E$800,5,FALSE)</f>
        <v>20</v>
      </c>
      <c r="G360" s="6" t="s">
        <v>330</v>
      </c>
      <c r="H360" s="6" t="str">
        <f>VLOOKUP(G360,'1 колонка'!$A$3:$E$800,2,FALSE)</f>
        <v>Тестер "Эйфория", 3 мл</v>
      </c>
      <c r="I360" s="6">
        <f>VLOOKUP(G360,'1 колонка'!$A$3:$E$800,3,FALSE)</f>
        <v>10</v>
      </c>
      <c r="J360" s="47">
        <f>VLOOKUP(G360,'1 колонка с ТК'!$A$3:$E$800,4,FALSE)</f>
        <v>6935.999999999999</v>
      </c>
      <c r="K360" s="6">
        <f>VLOOKUP(G360,'1 колонка'!$A$3:$E$800,5,FALSE)</f>
        <v>4</v>
      </c>
    </row>
    <row r="361" spans="1:11" ht="12" customHeight="1">
      <c r="A361" s="6" t="s">
        <v>227</v>
      </c>
      <c r="B361" s="6" t="str">
        <f>VLOOKUP(A361,'1 колонка'!$A$3:$E$800,2,FALSE)</f>
        <v>Помада "Золотые прииски"</v>
      </c>
      <c r="C361" s="6">
        <f>VLOOKUP(A361,'1 колонка'!$A$3:$E$800,3,FALSE)</f>
        <v>6</v>
      </c>
      <c r="D361" s="47">
        <f>VLOOKUP(A361,'1 колонка с ТК'!$A$3:$E$800,4,FALSE)</f>
        <v>26418</v>
      </c>
      <c r="E361" s="6">
        <f>VLOOKUP(A361,'1 колонка'!$A$3:$E$800,5,FALSE)</f>
        <v>20</v>
      </c>
      <c r="G361" s="6" t="s">
        <v>332</v>
      </c>
      <c r="H361" s="6" t="str">
        <f>VLOOKUP(G361,'1 колонка'!$A$3:$E$800,2,FALSE)</f>
        <v>Тестер "Ангел", 3мл</v>
      </c>
      <c r="I361" s="6">
        <f>VLOOKUP(G361,'1 колонка'!$A$3:$E$800,3,FALSE)</f>
        <v>10</v>
      </c>
      <c r="J361" s="47">
        <f>VLOOKUP(G361,'1 колонка с ТК'!$A$3:$E$800,4,FALSE)</f>
        <v>6935.999999999999</v>
      </c>
      <c r="K361" s="6">
        <f>VLOOKUP(G361,'1 колонка'!$A$3:$E$800,5,FALSE)</f>
        <v>4</v>
      </c>
    </row>
    <row r="362" spans="1:11" ht="12" customHeight="1">
      <c r="A362" s="6" t="s">
        <v>228</v>
      </c>
      <c r="B362" s="6" t="str">
        <f>VLOOKUP(A362,'1 колонка'!$A$3:$E$800,2,FALSE)</f>
        <v>Помада "Дефессэ"</v>
      </c>
      <c r="C362" s="6">
        <f>VLOOKUP(A362,'1 колонка'!$A$3:$E$800,3,FALSE)</f>
        <v>6</v>
      </c>
      <c r="D362" s="47">
        <f>VLOOKUP(A362,'1 колонка с ТК'!$A$3:$E$800,4,FALSE)</f>
        <v>26418</v>
      </c>
      <c r="E362" s="6">
        <f>VLOOKUP(A362,'1 колонка'!$A$3:$E$800,5,FALSE)</f>
        <v>20</v>
      </c>
      <c r="G362" s="6" t="s">
        <v>334</v>
      </c>
      <c r="H362" s="6" t="str">
        <f>VLOOKUP(G362,'1 колонка'!$A$3:$E$800,2,FALSE)</f>
        <v>Тестер "Флирт", 3мл</v>
      </c>
      <c r="I362" s="6">
        <f>VLOOKUP(G362,'1 колонка'!$A$3:$E$800,3,FALSE)</f>
        <v>10</v>
      </c>
      <c r="J362" s="47">
        <f>VLOOKUP(G362,'1 колонка с ТК'!$A$3:$E$800,4,FALSE)</f>
        <v>6935.999999999999</v>
      </c>
      <c r="K362" s="6">
        <f>VLOOKUP(G362,'1 колонка'!$A$3:$E$800,5,FALSE)</f>
        <v>4</v>
      </c>
    </row>
    <row r="363" spans="1:11" ht="12" customHeight="1">
      <c r="A363" s="6" t="s">
        <v>229</v>
      </c>
      <c r="B363" s="6" t="str">
        <f>VLOOKUP(A363,'1 колонка'!$A$3:$E$800,2,FALSE)</f>
        <v>Тушь для ресниц "Скульптор"</v>
      </c>
      <c r="C363" s="6">
        <f>VLOOKUP(A363,'1 колонка'!$A$3:$E$800,3,FALSE)</f>
        <v>6</v>
      </c>
      <c r="D363" s="47">
        <f>VLOOKUP(A363,'1 колонка с ТК'!$A$3:$E$800,4,FALSE)</f>
        <v>31518</v>
      </c>
      <c r="E363" s="6">
        <f>VLOOKUP(A363,'1 колонка'!$A$3:$E$800,5,FALSE)</f>
        <v>25</v>
      </c>
      <c r="G363" s="6" t="s">
        <v>336</v>
      </c>
      <c r="H363" s="6" t="str">
        <f>VLOOKUP(G363,'1 колонка'!$A$3:$E$800,2,FALSE)</f>
        <v>Тестер "Инстинкт", 3мл</v>
      </c>
      <c r="I363" s="6">
        <f>VLOOKUP(G363,'1 колонка'!$A$3:$E$800,3,FALSE)</f>
        <v>10</v>
      </c>
      <c r="J363" s="47">
        <f>VLOOKUP(G363,'1 колонка с ТК'!$A$3:$E$800,4,FALSE)</f>
        <v>6935.999999999999</v>
      </c>
      <c r="K363" s="6">
        <f>VLOOKUP(G363,'1 колонка'!$A$3:$E$800,5,FALSE)</f>
        <v>4</v>
      </c>
    </row>
    <row r="364" spans="1:5" ht="12" customHeight="1">
      <c r="A364" s="6" t="s">
        <v>230</v>
      </c>
      <c r="B364" s="6" t="str">
        <f>VLOOKUP(A364,'1 колонка'!$A$3:$E$800,2,FALSE)</f>
        <v>Парфюмированная вода "Лен"</v>
      </c>
      <c r="C364" s="6">
        <f>VLOOKUP(A364,'1 колонка'!$A$3:$E$800,3,FALSE)</f>
        <v>6</v>
      </c>
      <c r="D364" s="47">
        <f>VLOOKUP(A364,'1 колонка с ТК'!$A$3:$E$800,4,FALSE)</f>
        <v>49877.99999999999</v>
      </c>
      <c r="E364" s="6">
        <f>VLOOKUP(A364,'1 колонка'!$A$3:$E$800,5,FALSE)</f>
        <v>30</v>
      </c>
    </row>
    <row r="365" spans="1:5" ht="12" customHeight="1">
      <c r="A365" s="6" t="s">
        <v>231</v>
      </c>
      <c r="B365" s="6" t="str">
        <f>VLOOKUP(A365,'1 колонка'!$A$3:$E$800,2,FALSE)</f>
        <v>Парфюмированная вода "Шифон"</v>
      </c>
      <c r="C365" s="6">
        <f>VLOOKUP(A365,'1 колонка'!$A$3:$E$800,3,FALSE)</f>
        <v>6</v>
      </c>
      <c r="D365" s="47">
        <f>VLOOKUP(A365,'1 колонка с ТК'!$A$3:$E$800,4,FALSE)</f>
        <v>49877.99999999999</v>
      </c>
      <c r="E365" s="6">
        <f>VLOOKUP(A365,'1 колонка'!$A$3:$E$800,5,FALSE)</f>
        <v>30</v>
      </c>
    </row>
    <row r="366" spans="1:5" ht="12" customHeight="1">
      <c r="A366" s="6" t="s">
        <v>232</v>
      </c>
      <c r="B366" s="6" t="str">
        <f>VLOOKUP(A366,'1 колонка'!$A$3:$E$800,2,FALSE)</f>
        <v>Парфюмированная вода "Шелк"</v>
      </c>
      <c r="C366" s="6">
        <f>VLOOKUP(A366,'1 колонка'!$A$3:$E$800,3,FALSE)</f>
        <v>6</v>
      </c>
      <c r="D366" s="47">
        <f>VLOOKUP(A366,'1 колонка с ТК'!$A$3:$E$800,4,FALSE)</f>
        <v>49877.99999999999</v>
      </c>
      <c r="E366" s="6">
        <f>VLOOKUP(A366,'1 колонка'!$A$3:$E$800,5,FALSE)</f>
        <v>30</v>
      </c>
    </row>
    <row r="367" spans="1:5" ht="12" customHeight="1">
      <c r="A367" s="6" t="s">
        <v>235</v>
      </c>
      <c r="B367" s="6" t="str">
        <f>VLOOKUP(A367,'1 колонка'!$A$3:$E$800,2,FALSE)</f>
        <v>Парфюмированная вода "Органза", 30 мл</v>
      </c>
      <c r="C367" s="6">
        <f>VLOOKUP(A367,'1 колонка'!$A$3:$E$800,3,FALSE)</f>
        <v>6</v>
      </c>
      <c r="D367" s="49">
        <f>VLOOKUP(A367,'1 колонка с ТК'!$A$3:$E$800,4,FALSE)</f>
        <v>33660</v>
      </c>
      <c r="E367" s="36">
        <f>VLOOKUP(A367,'1 колонка'!$A$3:$E$800,5,FALSE)</f>
        <v>25</v>
      </c>
    </row>
    <row r="368" spans="1:5" ht="12" customHeight="1">
      <c r="A368" s="6" t="s">
        <v>236</v>
      </c>
      <c r="B368" s="6" t="str">
        <f>VLOOKUP(A368,'1 колонка'!$A$3:$E$800,2,FALSE)</f>
        <v>Парфюмированная вода "Муар", 30 мл</v>
      </c>
      <c r="C368" s="6">
        <f>VLOOKUP(A368,'1 колонка'!$A$3:$E$800,3,FALSE)</f>
        <v>6</v>
      </c>
      <c r="D368" s="49">
        <f>VLOOKUP(A368,'1 колонка с ТК'!$A$3:$E$800,4,FALSE)</f>
        <v>33660</v>
      </c>
      <c r="E368" s="36">
        <f>VLOOKUP(A368,'1 колонка'!$A$3:$E$800,5,FALSE)</f>
        <v>25</v>
      </c>
    </row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</sheetData>
  <sheetProtection sheet="1" objects="1" scenarios="1"/>
  <mergeCells count="2">
    <mergeCell ref="B1:K1"/>
    <mergeCell ref="A2:K2"/>
  </mergeCells>
  <printOptions horizontalCentered="1"/>
  <pageMargins left="0.3937007874015748" right="0.3937007874015748" top="0.3937007874015748" bottom="0.3937007874015748" header="0.31496062992125984" footer="0.11811023622047245"/>
  <pageSetup horizontalDpi="600" verticalDpi="600" orientation="landscape" paperSize="9" r:id="rId2"/>
  <headerFooter alignWithMargins="0">
    <oddFooter>&amp;C&amp;8Страница &amp;P из &amp;N</oddFooter>
  </headerFooter>
  <rowBreaks count="8" manualBreakCount="8">
    <brk id="44" max="255" man="1"/>
    <brk id="89" max="255" man="1"/>
    <brk id="133" max="255" man="1"/>
    <brk id="178" max="255" man="1"/>
    <brk id="222" max="255" man="1"/>
    <brk id="266" max="255" man="1"/>
    <brk id="310" max="255" man="1"/>
    <brk id="3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68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58.75390625" style="0" customWidth="1"/>
    <col min="3" max="3" width="8.25390625" style="54" bestFit="1" customWidth="1"/>
    <col min="4" max="4" width="0.875" style="0" customWidth="1"/>
    <col min="5" max="5" width="3.875" style="0" customWidth="1"/>
    <col min="6" max="6" width="58.75390625" style="0" customWidth="1"/>
    <col min="7" max="7" width="6.125" style="54" bestFit="1" customWidth="1"/>
    <col min="8" max="8" width="4.375" style="0" customWidth="1"/>
    <col min="9" max="9" width="17.25390625" style="0" customWidth="1"/>
    <col min="10" max="12" width="4.375" style="0" customWidth="1"/>
    <col min="13" max="13" width="36.625" style="0" bestFit="1" customWidth="1"/>
  </cols>
  <sheetData>
    <row r="1" spans="1:7" ht="18.75" customHeight="1">
      <c r="A1" s="62"/>
      <c r="B1" s="88" t="s">
        <v>683</v>
      </c>
      <c r="C1" s="88"/>
      <c r="D1" s="88"/>
      <c r="E1" s="88"/>
      <c r="F1" s="88"/>
      <c r="G1" s="88"/>
    </row>
    <row r="2" spans="1:7" ht="12.75" customHeight="1">
      <c r="A2" s="89" t="s">
        <v>313</v>
      </c>
      <c r="B2" s="89"/>
      <c r="C2" s="89"/>
      <c r="D2" s="89"/>
      <c r="E2" s="89"/>
      <c r="F2" s="89"/>
      <c r="G2" s="89"/>
    </row>
    <row r="3" spans="1:7" ht="25.5">
      <c r="A3" s="7" t="s">
        <v>684</v>
      </c>
      <c r="B3" s="7" t="s">
        <v>685</v>
      </c>
      <c r="C3" s="22" t="s">
        <v>350</v>
      </c>
      <c r="D3" s="75"/>
      <c r="E3" s="7" t="s">
        <v>684</v>
      </c>
      <c r="F3" s="7" t="s">
        <v>685</v>
      </c>
      <c r="G3" s="22" t="s">
        <v>350</v>
      </c>
    </row>
    <row r="4" spans="1:7" ht="12" customHeight="1">
      <c r="A4" s="42"/>
      <c r="B4" s="30" t="s">
        <v>687</v>
      </c>
      <c r="C4" s="55"/>
      <c r="E4" s="23" t="s">
        <v>292</v>
      </c>
      <c r="F4" s="34" t="str">
        <f>VLOOKUP(E4,'1 колонка'!$A$3:$E$800,2,FALSE)</f>
        <v>Сироп "Сбитень №3 Пурпурный" (Аврора), 250 г/180 мл</v>
      </c>
      <c r="G4" s="47">
        <f>VLOOKUP(E4,'1 колонка с ТК'!$A$3:$E$800,4,FALSE)*4/3</f>
        <v>14415.999999999998</v>
      </c>
    </row>
    <row r="5" spans="1:7" ht="12" customHeight="1">
      <c r="A5" s="42"/>
      <c r="B5" s="37" t="s">
        <v>688</v>
      </c>
      <c r="C5" s="56"/>
      <c r="E5" s="23" t="s">
        <v>293</v>
      </c>
      <c r="F5" s="34" t="str">
        <f>VLOOKUP(E5,'1 колонка'!$A$3:$E$800,2,FALSE)</f>
        <v>Сироп "Сбитень №7 Багряный" (Виктория), 250 г/180 мл</v>
      </c>
      <c r="G5" s="47">
        <f>VLOOKUP(E5,'1 колонка с ТК'!$A$3:$E$800,4,FALSE)*4/3</f>
        <v>14415.999999999998</v>
      </c>
    </row>
    <row r="6" spans="1:7" ht="12" customHeight="1">
      <c r="A6" s="6" t="s">
        <v>689</v>
      </c>
      <c r="B6" s="6" t="str">
        <f>VLOOKUP(A6,'1 колонка'!$A$3:$E$800,2,FALSE)</f>
        <v>Десерт-кисель "Клюквенный", 200 г</v>
      </c>
      <c r="C6" s="47">
        <f>VLOOKUP(A6,'1 колонка с ТК'!$A$3:$E$800,4,FALSE)*4/3</f>
        <v>10607.999999999998</v>
      </c>
      <c r="E6" s="23" t="s">
        <v>747</v>
      </c>
      <c r="F6" s="23" t="str">
        <f>VLOOKUP(E6,'1 колонка'!$A$3:$E$800,2,FALSE)</f>
        <v>Фито-чай "Оздоровительный", пакетики с сухой смесью, 60 г</v>
      </c>
      <c r="G6" s="47">
        <f>VLOOKUP(E6,'1 колонка с ТК'!$A$3:$E$800,4,FALSE)*4/3</f>
        <v>6800</v>
      </c>
    </row>
    <row r="7" spans="1:7" ht="12" customHeight="1">
      <c r="A7" s="6" t="s">
        <v>690</v>
      </c>
      <c r="B7" s="6" t="str">
        <f>VLOOKUP(A7,'1 колонка'!$A$3:$E$800,2,FALSE)</f>
        <v>Десерт-кисель "Молочно-фруктовый", 200 г</v>
      </c>
      <c r="C7" s="47">
        <f>VLOOKUP(A7,'1 колонка с ТК'!$A$3:$E$800,4,FALSE)*4/3</f>
        <v>8567.999999999998</v>
      </c>
      <c r="E7" s="23" t="s">
        <v>748</v>
      </c>
      <c r="F7" s="23" t="str">
        <f>VLOOKUP(E7,'1 колонка'!$A$3:$E$800,2,FALSE)</f>
        <v>Фито-чай "Тонизирующий", пакетики с сухой смесью, 60 г</v>
      </c>
      <c r="G7" s="47">
        <f>VLOOKUP(E7,'1 колонка с ТК'!$A$3:$E$800,4,FALSE)*4/3</f>
        <v>6800</v>
      </c>
    </row>
    <row r="8" spans="1:7" ht="12" customHeight="1">
      <c r="A8" s="6" t="s">
        <v>691</v>
      </c>
      <c r="B8" s="6" t="str">
        <f>VLOOKUP(A8,'1 колонка'!$A$3:$E$800,2,FALSE)</f>
        <v>Десерт-кисель "Облепиховый", 200 г</v>
      </c>
      <c r="C8" s="47">
        <f>VLOOKUP(A8,'1 колонка с ТК'!$A$3:$E$800,4,FALSE)*4/3</f>
        <v>10336</v>
      </c>
      <c r="E8" s="23" t="s">
        <v>749</v>
      </c>
      <c r="F8" s="23" t="str">
        <f>VLOOKUP(E8,'1 колонка'!$A$3:$E$800,2,FALSE)</f>
        <v>Фито-чай "Успокоительный", пакетики с сухой смесью, 60 г</v>
      </c>
      <c r="G8" s="47">
        <f>VLOOKUP(E8,'1 колонка с ТК'!$A$3:$E$800,4,FALSE)*4/3</f>
        <v>6800</v>
      </c>
    </row>
    <row r="9" spans="1:7" ht="12" customHeight="1">
      <c r="A9" s="6" t="s">
        <v>692</v>
      </c>
      <c r="B9" s="6" t="str">
        <f>VLOOKUP(A9,'1 колонка'!$A$3:$E$800,2,FALSE)</f>
        <v>Десерт-кисель "Смородиновый", 200 г</v>
      </c>
      <c r="C9" s="47">
        <f>VLOOKUP(A9,'1 колонка с ТК'!$A$3:$E$800,4,FALSE)*4/3</f>
        <v>8567.999999999998</v>
      </c>
      <c r="E9" s="42"/>
      <c r="F9" s="38" t="s">
        <v>750</v>
      </c>
      <c r="G9" s="57"/>
    </row>
    <row r="10" spans="1:7" ht="12" customHeight="1">
      <c r="A10" s="6" t="s">
        <v>693</v>
      </c>
      <c r="B10" s="6" t="str">
        <f>VLOOKUP(A10,'1 колонка'!$A$3:$E$800,2,FALSE)</f>
        <v>Десерт-кисель "Яблочный", 200 г</v>
      </c>
      <c r="C10" s="47">
        <f>VLOOKUP(A10,'1 колонка с ТК'!$A$3:$E$800,4,FALSE)*4/3</f>
        <v>10336</v>
      </c>
      <c r="E10" s="6" t="s">
        <v>751</v>
      </c>
      <c r="F10" s="6" t="str">
        <f>VLOOKUP(E10,'1 колонка'!$A$3:$E$800,2,FALSE)</f>
        <v>Аргозид, гранулы, 30 г</v>
      </c>
      <c r="G10" s="47">
        <f>VLOOKUP(E10,'1 колонка с ТК'!$A$3:$E$800,4,FALSE)*4/3</f>
        <v>9791.999999999998</v>
      </c>
    </row>
    <row r="11" spans="1:7" ht="12" customHeight="1">
      <c r="A11" s="6" t="s">
        <v>694</v>
      </c>
      <c r="B11" s="6" t="str">
        <f>VLOOKUP(A11,'1 колонка'!$A$3:$E$800,2,FALSE)</f>
        <v>Литовит (базовый), гранулы, 150 г</v>
      </c>
      <c r="C11" s="47">
        <f>VLOOKUP(A11,'1 колонка с ТК'!$A$3:$E$800,4,FALSE)*4/3</f>
        <v>13600</v>
      </c>
      <c r="E11" s="6" t="s">
        <v>753</v>
      </c>
      <c r="F11" s="6" t="str">
        <f>VLOOKUP(E11,'1 колонка'!$A$3:$E$800,2,FALSE)</f>
        <v>Аргозид, гранулы, 90 г</v>
      </c>
      <c r="G11" s="47">
        <f>VLOOKUP(E11,'1 колонка с ТК'!$A$3:$E$800,4,FALSE)*4/3</f>
        <v>25704</v>
      </c>
    </row>
    <row r="12" spans="1:7" ht="12" customHeight="1">
      <c r="A12" s="6" t="s">
        <v>696</v>
      </c>
      <c r="B12" s="6" t="str">
        <f>VLOOKUP(A12,'1 колонка'!$A$3:$E$800,2,FALSE)</f>
        <v>Литовит (базовый), порошок, 150 г</v>
      </c>
      <c r="C12" s="47">
        <f>VLOOKUP(A12,'1 колонка с ТК'!$A$3:$E$800,4,FALSE)*4/3</f>
        <v>13328</v>
      </c>
      <c r="E12" s="6" t="s">
        <v>755</v>
      </c>
      <c r="F12" s="6" t="str">
        <f>VLOOKUP(E12,'1 колонка'!$A$3:$E$800,2,FALSE)</f>
        <v>Ахиллан, гранулы, 30 г</v>
      </c>
      <c r="G12" s="47">
        <f>VLOOKUP(E12,'1 колонка с ТК'!$A$3:$E$800,4,FALSE)*4/3</f>
        <v>9656</v>
      </c>
    </row>
    <row r="13" spans="1:7" ht="12" customHeight="1">
      <c r="A13" s="6" t="s">
        <v>698</v>
      </c>
      <c r="B13" s="6" t="str">
        <f>VLOOKUP(A13,'1 колонка'!$A$3:$E$800,2,FALSE)</f>
        <v>Литовит (базовый), таблетки, 140 г</v>
      </c>
      <c r="C13" s="47">
        <f>VLOOKUP(A13,'1 колонка с ТК'!$A$3:$E$800,4,FALSE)*4/3</f>
        <v>18632</v>
      </c>
      <c r="E13" s="6" t="s">
        <v>757</v>
      </c>
      <c r="F13" s="6" t="str">
        <f>VLOOKUP(E13,'1 колонка'!$A$3:$E$800,2,FALSE)</f>
        <v>Ахиллан, гранулы, 90 г</v>
      </c>
      <c r="G13" s="47">
        <f>VLOOKUP(E13,'1 колонка с ТК'!$A$3:$E$800,4,FALSE)*4/3</f>
        <v>20808</v>
      </c>
    </row>
    <row r="14" spans="1:7" ht="12" customHeight="1">
      <c r="A14" s="6" t="s">
        <v>700</v>
      </c>
      <c r="B14" s="6" t="str">
        <f>VLOOKUP(A14,'1 колонка'!$A$3:$E$800,2,FALSE)</f>
        <v>Литовит-Б, таблетки, 140 г</v>
      </c>
      <c r="C14" s="47">
        <f>VLOOKUP(A14,'1 колонка с ТК'!$A$3:$E$800,4,FALSE)*4/3</f>
        <v>22304</v>
      </c>
      <c r="E14" s="6" t="s">
        <v>759</v>
      </c>
      <c r="F14" s="6" t="str">
        <f>VLOOKUP(E14,'1 колонка'!$A$3:$E$800,2,FALSE)</f>
        <v>Венорм на сорбите, гранулы, 90 г</v>
      </c>
      <c r="G14" s="47">
        <f>VLOOKUP(E14,'1 колонка с ТК'!$A$3:$E$800,4,FALSE)*4/3</f>
        <v>22032</v>
      </c>
    </row>
    <row r="15" spans="1:7" ht="12" customHeight="1">
      <c r="A15" s="6" t="s">
        <v>702</v>
      </c>
      <c r="B15" s="6" t="str">
        <f>VLOOKUP(A15,'1 колонка'!$A$3:$E$800,2,FALSE)</f>
        <v>Литовит-К , таблетки, 140 г</v>
      </c>
      <c r="C15" s="47">
        <f>VLOOKUP(A15,'1 колонка с ТК'!$A$3:$E$800,4,FALSE)*4/3</f>
        <v>24616</v>
      </c>
      <c r="E15" s="6" t="s">
        <v>761</v>
      </c>
      <c r="F15" s="6" t="str">
        <f>VLOOKUP(E15,'1 колонка'!$A$3:$E$800,2,FALSE)</f>
        <v>Венорм, гранулы, 40 г</v>
      </c>
      <c r="G15" s="47">
        <f>VLOOKUP(E15,'1 колонка с ТК'!$A$3:$E$800,4,FALSE)*4/3</f>
        <v>9791.999999999998</v>
      </c>
    </row>
    <row r="16" spans="1:7" ht="12" customHeight="1">
      <c r="A16" s="6" t="s">
        <v>704</v>
      </c>
      <c r="B16" s="6" t="str">
        <f>VLOOKUP(A16,'1 колонка'!$A$3:$E$800,2,FALSE)</f>
        <v>Литовит-М, порошок, 150 г</v>
      </c>
      <c r="C16" s="47">
        <f>VLOOKUP(A16,'1 колонка с ТК'!$A$3:$E$800,4,FALSE)*4/3</f>
        <v>20943.999999999996</v>
      </c>
      <c r="E16" s="6" t="s">
        <v>763</v>
      </c>
      <c r="F16" s="6" t="str">
        <f>VLOOKUP(E16,'1 колонка'!$A$3:$E$800,2,FALSE)</f>
        <v>Венорм, гранулы, 90 г</v>
      </c>
      <c r="G16" s="47">
        <f>VLOOKUP(E16,'1 колонка с ТК'!$A$3:$E$800,4,FALSE)*4/3</f>
        <v>22032</v>
      </c>
    </row>
    <row r="17" spans="1:7" ht="12" customHeight="1">
      <c r="A17" s="6" t="s">
        <v>706</v>
      </c>
      <c r="B17" s="6" t="str">
        <f>VLOOKUP(A17,'1 колонка'!$A$3:$E$800,2,FALSE)</f>
        <v>Литовит-М, порошок, 30 г</v>
      </c>
      <c r="C17" s="47">
        <f>VLOOKUP(A17,'1 колонка с ТК'!$A$3:$E$800,4,FALSE)*4/3</f>
        <v>6664</v>
      </c>
      <c r="E17" s="6" t="s">
        <v>765</v>
      </c>
      <c r="F17" s="6" t="str">
        <f>VLOOKUP(E17,'1 колонка'!$A$3:$E$800,2,FALSE)</f>
        <v>Витамикс, гранулы, 90 г</v>
      </c>
      <c r="G17" s="47">
        <f>VLOOKUP(E17,'1 колонка с ТК'!$A$3:$E$800,4,FALSE)*4/3</f>
        <v>25432</v>
      </c>
    </row>
    <row r="18" spans="1:7" ht="12" customHeight="1">
      <c r="A18" s="6" t="s">
        <v>708</v>
      </c>
      <c r="B18" s="6" t="str">
        <f>VLOOKUP(A18,'1 колонка'!$A$3:$E$800,2,FALSE)</f>
        <v>Литовит-напиток "Брусника" растворимый, порошок, 100 г</v>
      </c>
      <c r="C18" s="47">
        <f>VLOOKUP(A18,'1 колонка с ТК'!$A$3:$E$800,4,FALSE)*4/3</f>
        <v>10200</v>
      </c>
      <c r="E18" s="6" t="s">
        <v>767</v>
      </c>
      <c r="F18" s="6" t="str">
        <f>VLOOKUP(E18,'1 колонка'!$A$3:$E$800,2,FALSE)</f>
        <v>Витасел, гранулы, 90 г</v>
      </c>
      <c r="G18" s="47">
        <f>VLOOKUP(E18,'1 колонка с ТК'!$A$3:$E$800,4,FALSE)*4/3</f>
        <v>25704</v>
      </c>
    </row>
    <row r="19" spans="1:7" ht="12" customHeight="1">
      <c r="A19" s="6" t="s">
        <v>709</v>
      </c>
      <c r="B19" s="6" t="str">
        <f>VLOOKUP(A19,'1 колонка'!$A$3:$E$800,2,FALSE)</f>
        <v>Литовит-напиток "Горький коктейль" растворимый, порошок, 100 г</v>
      </c>
      <c r="C19" s="47">
        <f>VLOOKUP(A19,'1 колонка с ТК'!$A$3:$E$800,4,FALSE)*4/3</f>
        <v>8431.999999999998</v>
      </c>
      <c r="E19" s="6" t="s">
        <v>769</v>
      </c>
      <c r="F19" s="6" t="str">
        <f>VLOOKUP(E19,'1 колонка'!$A$3:$E$800,2,FALSE)</f>
        <v>Галега-Нова, гранулы, 90 г</v>
      </c>
      <c r="G19" s="47">
        <f>VLOOKUP(E19,'1 колонка с ТК'!$A$3:$E$800,4,FALSE)*4/3</f>
        <v>25704</v>
      </c>
    </row>
    <row r="20" spans="1:7" ht="12" customHeight="1">
      <c r="A20" s="6" t="s">
        <v>710</v>
      </c>
      <c r="B20" s="6" t="str">
        <f>VLOOKUP(A20,'1 колонка'!$A$3:$E$800,2,FALSE)</f>
        <v>Литовит-О, таблетки, 140 г</v>
      </c>
      <c r="C20" s="47">
        <f>VLOOKUP(A20,'1 колонка с ТК'!$A$3:$E$800,4,FALSE)*4/3</f>
        <v>24208</v>
      </c>
      <c r="E20" s="6" t="s">
        <v>771</v>
      </c>
      <c r="F20" s="6" t="str">
        <f>VLOOKUP(E20,'1 колонка'!$A$3:$E$800,2,FALSE)</f>
        <v>Гепатосол (лохеин), гранулы, 30 г</v>
      </c>
      <c r="G20" s="47">
        <f>VLOOKUP(E20,'1 колонка с ТК'!$A$3:$E$800,4,FALSE)*4/3</f>
        <v>9656</v>
      </c>
    </row>
    <row r="21" spans="1:7" ht="12" customHeight="1">
      <c r="A21" s="6" t="s">
        <v>712</v>
      </c>
      <c r="B21" s="6" t="str">
        <f>VLOOKUP(A21,'1 колонка'!$A$3:$E$800,2,FALSE)</f>
        <v>Литовит-С, гранулы, 100 г</v>
      </c>
      <c r="C21" s="47">
        <f>VLOOKUP(A21,'1 колонка с ТК'!$A$3:$E$800,4,FALSE)*4/3</f>
        <v>37944</v>
      </c>
      <c r="E21" s="6" t="s">
        <v>773</v>
      </c>
      <c r="F21" s="6" t="str">
        <f>VLOOKUP(E21,'1 колонка'!$A$3:$E$800,2,FALSE)</f>
        <v>Гепатосол (лохеин), гранулы, 90 г</v>
      </c>
      <c r="G21" s="47">
        <f>VLOOKUP(E21,'1 колонка с ТК'!$A$3:$E$800,4,FALSE)*4/3</f>
        <v>25432</v>
      </c>
    </row>
    <row r="22" spans="1:7" ht="12" customHeight="1">
      <c r="A22" s="6" t="s">
        <v>714</v>
      </c>
      <c r="B22" s="6" t="str">
        <f>VLOOKUP(A22,'1 колонка'!$A$3:$E$800,2,FALSE)</f>
        <v>Литовит-У, таблетки, 140 г</v>
      </c>
      <c r="C22" s="47">
        <f>VLOOKUP(A22,'1 колонка с ТК'!$A$3:$E$800,4,FALSE)*4/3</f>
        <v>22440</v>
      </c>
      <c r="E22" s="6" t="s">
        <v>775</v>
      </c>
      <c r="F22" s="6" t="str">
        <f>VLOOKUP(E22,'1 колонка'!$A$3:$E$800,2,FALSE)</f>
        <v>Гепатосол на сорбите, гранулы, 90 г</v>
      </c>
      <c r="G22" s="47">
        <f>VLOOKUP(E22,'1 колонка с ТК'!$A$3:$E$800,4,FALSE)*4/3</f>
        <v>25432</v>
      </c>
    </row>
    <row r="23" spans="1:7" ht="12" customHeight="1">
      <c r="A23" s="6" t="s">
        <v>716</v>
      </c>
      <c r="B23" s="6" t="str">
        <f>VLOOKUP(A23,'1 колонка'!$A$3:$E$800,2,FALSE)</f>
        <v>Литовит-Ф, таблетки, 140 г</v>
      </c>
      <c r="C23" s="47">
        <f>VLOOKUP(A23,'1 колонка с ТК'!$A$3:$E$800,4,FALSE)*4/3</f>
        <v>20672</v>
      </c>
      <c r="E23" s="6" t="s">
        <v>777</v>
      </c>
      <c r="F23" s="6" t="str">
        <f>VLOOKUP(E23,'1 колонка'!$A$3:$E$800,2,FALSE)</f>
        <v>Климатон плюс, гранулы, 90 г</v>
      </c>
      <c r="G23" s="47">
        <f>VLOOKUP(E23,'1 колонка с ТК'!$A$3:$E$800,4,FALSE)*4/3</f>
        <v>25432</v>
      </c>
    </row>
    <row r="24" spans="1:7" ht="12" customHeight="1">
      <c r="A24" s="6" t="s">
        <v>718</v>
      </c>
      <c r="B24" s="6" t="str">
        <f>VLOOKUP(A24,'1 колонка'!$A$3:$E$800,2,FALSE)</f>
        <v>Литовит-Ч, таблетки, 140 г</v>
      </c>
      <c r="C24" s="47">
        <f>VLOOKUP(A24,'1 колонка с ТК'!$A$3:$E$800,4,FALSE)*4/3</f>
        <v>20943.999999999996</v>
      </c>
      <c r="E24" s="6" t="s">
        <v>779</v>
      </c>
      <c r="F24" s="6" t="str">
        <f>VLOOKUP(E24,'1 колонка'!$A$3:$E$800,2,FALSE)</f>
        <v>Климатон, гранулы, 90 г</v>
      </c>
      <c r="G24" s="47">
        <f>VLOOKUP(E24,'1 колонка с ТК'!$A$3:$E$800,4,FALSE)*4/3</f>
        <v>25432</v>
      </c>
    </row>
    <row r="25" spans="1:7" ht="12" customHeight="1">
      <c r="A25" s="6" t="s">
        <v>720</v>
      </c>
      <c r="B25" s="6" t="str">
        <f>VLOOKUP(A25,'1 колонка'!$A$3:$E$800,2,FALSE)</f>
        <v>Литоспорт с клюквой, таблетки, 50 г</v>
      </c>
      <c r="C25" s="47">
        <f>VLOOKUP(A25,'1 колонка с ТК'!$A$3:$E$800,4,FALSE)*4/3</f>
        <v>18632</v>
      </c>
      <c r="E25" s="6" t="s">
        <v>781</v>
      </c>
      <c r="F25" s="6" t="str">
        <f>VLOOKUP(E25,'1 колонка'!$A$3:$E$800,2,FALSE)</f>
        <v>Лактавия с соком клюквы и аронии, концентрированный напиток, 100 г</v>
      </c>
      <c r="G25" s="47">
        <f>VLOOKUP(E25,'1 колонка с ТК'!$A$3:$E$800,4,FALSE)*4/3</f>
        <v>13328</v>
      </c>
    </row>
    <row r="26" spans="1:7" ht="12" customHeight="1">
      <c r="A26" s="6" t="s">
        <v>722</v>
      </c>
      <c r="B26" s="6" t="str">
        <f>VLOOKUP(A26,'1 колонка'!$A$3:$E$800,2,FALSE)</f>
        <v>Литоспорт со свеклой, таблетки, 50 г</v>
      </c>
      <c r="C26" s="47">
        <f>VLOOKUP(A26,'1 колонка с ТК'!$A$3:$E$800,4,FALSE)*4/3</f>
        <v>15775.999999999998</v>
      </c>
      <c r="E26" s="6" t="s">
        <v>783</v>
      </c>
      <c r="F26" s="6" t="str">
        <f>VLOOKUP(E26,'1 колонка'!$A$3:$E$800,2,FALSE)</f>
        <v>Лактавия с соком облепихи и моркови, концентрированный напиток, 100 г</v>
      </c>
      <c r="G26" s="47">
        <f>VLOOKUP(E26,'1 колонка с ТК'!$A$3:$E$800,4,FALSE)*4/3</f>
        <v>11424</v>
      </c>
    </row>
    <row r="27" spans="1:7" ht="12" customHeight="1">
      <c r="A27" s="42"/>
      <c r="B27" s="38" t="s">
        <v>233</v>
      </c>
      <c r="C27" s="57"/>
      <c r="E27" s="6" t="s">
        <v>785</v>
      </c>
      <c r="F27" s="6" t="str">
        <f>VLOOKUP(E27,'1 колонка'!$A$3:$E$800,2,FALSE)</f>
        <v>Лактавия с соком черники и аронии, концентрированный напиток, 100 г</v>
      </c>
      <c r="G27" s="47">
        <f>VLOOKUP(E27,'1 колонка с ТК'!$A$3:$E$800,4,FALSE)*4/3</f>
        <v>13328</v>
      </c>
    </row>
    <row r="28" spans="1:7" ht="12" customHeight="1">
      <c r="A28" s="6" t="s">
        <v>724</v>
      </c>
      <c r="B28" s="6" t="str">
        <f>VLOOKUP(A28,'1 колонка'!$A$3:$E$800,2,FALSE)</f>
        <v>Батончик "Успех", 50 г</v>
      </c>
      <c r="C28" s="47">
        <f>VLOOKUP(A28,'1 колонка с ТК'!$A$3:$E$800,4,FALSE)*4/3</f>
        <v>2311.9999999999995</v>
      </c>
      <c r="E28" s="6" t="s">
        <v>787</v>
      </c>
      <c r="F28" s="6" t="str">
        <f>VLOOKUP(E28,'1 колонка'!$A$3:$E$800,2,FALSE)</f>
        <v>Липроксол на сорбите, гранулы, 90 г</v>
      </c>
      <c r="G28" s="47">
        <f>VLOOKUP(E28,'1 колонка с ТК'!$A$3:$E$800,4,FALSE)*4/3</f>
        <v>25432</v>
      </c>
    </row>
    <row r="29" spans="1:7" ht="12" customHeight="1">
      <c r="A29" s="6" t="s">
        <v>725</v>
      </c>
      <c r="B29" s="6" t="str">
        <f>VLOOKUP(A29,'1 колонка'!$A$3:$E$800,2,FALSE)</f>
        <v>Драже "Нутрифлор SP", 170 г</v>
      </c>
      <c r="C29" s="47">
        <f>VLOOKUP(A29,'1 колонка с ТК'!$A$3:$E$800,4,FALSE)*4/3</f>
        <v>11424</v>
      </c>
      <c r="E29" s="6" t="s">
        <v>789</v>
      </c>
      <c r="F29" s="6" t="str">
        <f>VLOOKUP(E29,'1 колонка'!$A$3:$E$800,2,FALSE)</f>
        <v>Липроксол, гранулы, 90 г</v>
      </c>
      <c r="G29" s="47">
        <f>VLOOKUP(E29,'1 колонка с ТК'!$A$3:$E$800,4,FALSE)*4/3</f>
        <v>25432</v>
      </c>
    </row>
    <row r="30" spans="1:7" ht="12" customHeight="1">
      <c r="A30" s="6" t="s">
        <v>726</v>
      </c>
      <c r="B30" s="6" t="str">
        <f>VLOOKUP(A30,'1 колонка'!$A$3:$E$800,2,FALSE)</f>
        <v>Драже "Нутрифлор Арония", 150 г</v>
      </c>
      <c r="C30" s="47">
        <f>VLOOKUP(A30,'1 колонка с ТК'!$A$3:$E$800,4,FALSE)*4/3</f>
        <v>10744</v>
      </c>
      <c r="E30" s="6" t="s">
        <v>791</v>
      </c>
      <c r="F30" s="6" t="str">
        <f>VLOOKUP(E30,'1 колонка'!$A$3:$E$800,2,FALSE)</f>
        <v>Поликавин, гранулы, 110 г</v>
      </c>
      <c r="G30" s="47">
        <f>VLOOKUP(E30,'1 колонка с ТК'!$A$3:$E$800,4,FALSE)*4/3</f>
        <v>51680</v>
      </c>
    </row>
    <row r="31" spans="1:7" ht="12" customHeight="1">
      <c r="A31" s="6" t="s">
        <v>727</v>
      </c>
      <c r="B31" s="6" t="str">
        <f>VLOOKUP(A31,'1 колонка'!$A$3:$E$800,2,FALSE)</f>
        <v>Драже "Нутрифлор Сорбус", 130 г</v>
      </c>
      <c r="C31" s="47">
        <f>VLOOKUP(A31,'1 колонка с ТК'!$A$3:$E$800,4,FALSE)*4/3</f>
        <v>10744</v>
      </c>
      <c r="E31" s="6" t="s">
        <v>793</v>
      </c>
      <c r="F31" s="6" t="str">
        <f>VLOOKUP(E31,'1 колонка'!$A$3:$E$800,2,FALSE)</f>
        <v>Популин, жидкость, 200 мл</v>
      </c>
      <c r="G31" s="47">
        <f>VLOOKUP(E31,'1 колонка с ТК'!$A$3:$E$800,4,FALSE)*4/3</f>
        <v>79695.99999999999</v>
      </c>
    </row>
    <row r="32" spans="1:7" ht="12" customHeight="1">
      <c r="A32" s="6" t="s">
        <v>728</v>
      </c>
      <c r="B32" s="6" t="str">
        <f>VLOOKUP(A32,'1 колонка'!$A$3:$E$800,2,FALSE)</f>
        <v>Коктейль "Грация", 500 г</v>
      </c>
      <c r="C32" s="47">
        <f>VLOOKUP(A32,'1 колонка с ТК'!$A$3:$E$800,4,FALSE)*4/3</f>
        <v>39304</v>
      </c>
      <c r="E32" s="6" t="s">
        <v>295</v>
      </c>
      <c r="F32" s="6" t="str">
        <f>VLOOKUP(E32,'1 колонка'!$A$3:$E$800,2,FALSE)</f>
        <v>Популин, жидкость, 75 мл</v>
      </c>
      <c r="G32" s="47">
        <f>VLOOKUP(E32,'1 колонка с ТК'!$A$3:$E$800,4,FALSE)*4/3</f>
        <v>44336</v>
      </c>
    </row>
    <row r="33" spans="1:7" ht="12" customHeight="1">
      <c r="A33" s="6" t="s">
        <v>729</v>
      </c>
      <c r="B33" s="6" t="str">
        <f>VLOOKUP(A33,'1 колонка'!$A$3:$E$800,2,FALSE)</f>
        <v>Коктейль "Энергия", 500 г</v>
      </c>
      <c r="C33" s="47">
        <f>VLOOKUP(A33,'1 колонка с ТК'!$A$3:$E$800,4,FALSE)*4/3</f>
        <v>32231.999999999996</v>
      </c>
      <c r="E33" s="6" t="s">
        <v>795</v>
      </c>
      <c r="F33" s="6" t="str">
        <f>VLOOKUP(E33,'1 колонка'!$A$3:$E$800,2,FALSE)</f>
        <v>Простадонт, гранулы, 90 г</v>
      </c>
      <c r="G33" s="47">
        <f>VLOOKUP(E33,'1 колонка с ТК'!$A$3:$E$800,4,FALSE)*4/3</f>
        <v>25432</v>
      </c>
    </row>
    <row r="34" spans="1:7" ht="12" customHeight="1">
      <c r="A34" s="23" t="s">
        <v>730</v>
      </c>
      <c r="B34" s="23" t="str">
        <f>VLOOKUP(A34,'1 колонка'!$A$3:$E$800,2,FALSE)</f>
        <v>Нутрикон Голд, гранулы, 400 г</v>
      </c>
      <c r="C34" s="47">
        <f>VLOOKUP(A34,'1 колонка с ТК'!$A$3:$E$800,4,FALSE)*4/3</f>
        <v>17815.999999999996</v>
      </c>
      <c r="E34" s="35" t="s">
        <v>365</v>
      </c>
      <c r="F34" s="36" t="str">
        <f>VLOOKUP(E34,'1 колонка'!$A$3:$E$800,2,FALSE)</f>
        <v>Рейши-Кан, гранулы, 100 г</v>
      </c>
      <c r="G34" s="49">
        <f>VLOOKUP(E34,'1 колонка с ТК'!$A$3:$E$800,4,FALSE)*4/3</f>
        <v>180880</v>
      </c>
    </row>
    <row r="35" spans="1:7" ht="12" customHeight="1">
      <c r="A35" s="23" t="s">
        <v>732</v>
      </c>
      <c r="B35" s="23" t="str">
        <f>VLOOKUP(A35,'1 колонка'!$A$3:$E$800,2,FALSE)</f>
        <v>Нутрикон Грин, гранулы, 400 г</v>
      </c>
      <c r="C35" s="47">
        <f>VLOOKUP(A35,'1 колонка с ТК'!$A$3:$E$800,4,FALSE)*4/3</f>
        <v>17815.999999999996</v>
      </c>
      <c r="E35" s="6" t="s">
        <v>797</v>
      </c>
      <c r="F35" s="6" t="str">
        <f>VLOOKUP(E35,'1 колонка'!$A$3:$E$800,2,FALSE)</f>
        <v>Танаксол плюс, гранулы, 42 г</v>
      </c>
      <c r="G35" s="47">
        <f>VLOOKUP(E35,'1 колонка с ТК'!$A$3:$E$800,4,FALSE)*4/3</f>
        <v>18768</v>
      </c>
    </row>
    <row r="36" spans="1:7" ht="12" customHeight="1">
      <c r="A36" s="23" t="s">
        <v>734</v>
      </c>
      <c r="B36" s="23" t="str">
        <f>VLOOKUP(A36,'1 колонка'!$A$3:$E$800,2,FALSE)</f>
        <v>Нутрикон Плюс, гранулы, 350 г</v>
      </c>
      <c r="C36" s="47">
        <f>VLOOKUP(A36,'1 колонка с ТК'!$A$3:$E$800,4,FALSE)*4/3</f>
        <v>18495.999999999996</v>
      </c>
      <c r="E36" s="6" t="s">
        <v>799</v>
      </c>
      <c r="F36" s="6" t="str">
        <f>VLOOKUP(E36,'1 колонка'!$A$3:$E$800,2,FALSE)</f>
        <v>Тонизид, гранулы, 90 г</v>
      </c>
      <c r="G36" s="47">
        <f>VLOOKUP(E36,'1 колонка с ТК'!$A$3:$E$800,4,FALSE)*4/3</f>
        <v>25704</v>
      </c>
    </row>
    <row r="37" spans="1:7" ht="12" customHeight="1">
      <c r="A37" s="23" t="s">
        <v>736</v>
      </c>
      <c r="B37" s="23" t="str">
        <f>VLOOKUP(A37,'1 колонка'!$A$3:$E$800,2,FALSE)</f>
        <v>Нутрикон Селен, гранулы, 350 г</v>
      </c>
      <c r="C37" s="47">
        <f>VLOOKUP(A37,'1 колонка с ТК'!$A$3:$E$800,4,FALSE)*4/3</f>
        <v>18495.999999999996</v>
      </c>
      <c r="E37" s="6" t="s">
        <v>801</v>
      </c>
      <c r="F37" s="6" t="str">
        <f>VLOOKUP(E37,'1 колонка'!$A$3:$E$800,2,FALSE)</f>
        <v>Уролизин, гранулы, 30 г</v>
      </c>
      <c r="G37" s="47">
        <f>VLOOKUP(E37,'1 колонка с ТК'!$A$3:$E$800,4,FALSE)*4/3</f>
        <v>9656</v>
      </c>
    </row>
    <row r="38" spans="1:7" ht="12" customHeight="1">
      <c r="A38" s="23" t="s">
        <v>738</v>
      </c>
      <c r="B38" s="23" t="str">
        <f>VLOOKUP(A38,'1 колонка'!$A$3:$E$800,2,FALSE)</f>
        <v>Нутрикон Фито, гранулы, 350 г</v>
      </c>
      <c r="C38" s="47">
        <f>VLOOKUP(A38,'1 колонка с ТК'!$A$3:$E$800,4,FALSE)*4/3</f>
        <v>17815.999999999996</v>
      </c>
      <c r="E38" s="6" t="s">
        <v>803</v>
      </c>
      <c r="F38" s="6" t="str">
        <f>VLOOKUP(E38,'1 колонка'!$A$3:$E$800,2,FALSE)</f>
        <v>Уролизин, гранулы, 90 г</v>
      </c>
      <c r="G38" s="47">
        <f>VLOOKUP(E38,'1 колонка с ТК'!$A$3:$E$800,4,FALSE)*4/3</f>
        <v>25704</v>
      </c>
    </row>
    <row r="39" spans="1:7" ht="12" customHeight="1">
      <c r="A39" s="23" t="s">
        <v>740</v>
      </c>
      <c r="B39" s="23" t="str">
        <f>VLOOKUP(A39,'1 колонка'!$A$3:$E$800,2,FALSE)</f>
        <v>Нутрикон Хром, гранулы, 350 г</v>
      </c>
      <c r="C39" s="47">
        <f>VLOOKUP(A39,'1 колонка с ТК'!$A$3:$E$800,4,FALSE)*4/3</f>
        <v>18495.999999999996</v>
      </c>
      <c r="E39" s="6" t="s">
        <v>805</v>
      </c>
      <c r="F39" s="6" t="str">
        <f>VLOOKUP(E39,'1 колонка'!$A$3:$E$800,2,FALSE)</f>
        <v>Флавигран на сорбите, гранулы, 90 г</v>
      </c>
      <c r="G39" s="47">
        <f>VLOOKUP(E39,'1 колонка с ТК'!$A$3:$E$800,4,FALSE)*4/3</f>
        <v>25704</v>
      </c>
    </row>
    <row r="40" spans="1:7" ht="12" customHeight="1">
      <c r="A40" s="23" t="s">
        <v>742</v>
      </c>
      <c r="B40" s="23" t="str">
        <f>VLOOKUP(A40,'1 колонка'!$A$3:$E$800,2,FALSE)</f>
        <v>Нутрикон Янтарь, гранулы, 400 г</v>
      </c>
      <c r="C40" s="47">
        <f>VLOOKUP(A40,'1 колонка с ТК'!$A$3:$E$800,4,FALSE)*4/3</f>
        <v>18495.999999999996</v>
      </c>
      <c r="E40" s="6" t="s">
        <v>807</v>
      </c>
      <c r="F40" s="6" t="str">
        <f>VLOOKUP(E40,'1 колонка'!$A$3:$E$800,2,FALSE)</f>
        <v>Флавигран, гранулы, 90 г</v>
      </c>
      <c r="G40" s="47">
        <f>VLOOKUP(E40,'1 колонка с ТК'!$A$3:$E$800,4,FALSE)*4/3</f>
        <v>25704</v>
      </c>
    </row>
    <row r="41" spans="1:7" ht="12" customHeight="1">
      <c r="A41" s="23" t="s">
        <v>744</v>
      </c>
      <c r="B41" s="23" t="str">
        <f>VLOOKUP(A41,'1 колонка'!$A$3:$E$800,2,FALSE)</f>
        <v>Нутрикон, гранулы, 400 г</v>
      </c>
      <c r="C41" s="47">
        <f>VLOOKUP(A41,'1 колонка с ТК'!$A$3:$E$800,4,FALSE)*4/3</f>
        <v>17815.999999999996</v>
      </c>
      <c r="E41" s="6" t="s">
        <v>809</v>
      </c>
      <c r="F41" s="6" t="str">
        <f>VLOOKUP(E41,'1 колонка'!$A$3:$E$800,2,FALSE)</f>
        <v>Флавигран-очанка, гранулы, 90 г</v>
      </c>
      <c r="G41" s="47">
        <f>VLOOKUP(E41,'1 колонка с ТК'!$A$3:$E$800,4,FALSE)*4/3</f>
        <v>28424</v>
      </c>
    </row>
    <row r="42" spans="1:7" ht="12" customHeight="1">
      <c r="A42" s="23" t="s">
        <v>746</v>
      </c>
      <c r="B42" s="23" t="str">
        <f>VLOOKUP(A42,'1 колонка'!$A$3:$E$800,2,FALSE)</f>
        <v>Пектолакт, пакетики с сухой смесью, 50 г</v>
      </c>
      <c r="C42" s="47">
        <f>VLOOKUP(A42,'1 колонка с ТК'!$A$3:$E$800,4,FALSE)*4/3</f>
        <v>13464</v>
      </c>
      <c r="E42" s="6" t="s">
        <v>811</v>
      </c>
      <c r="F42" s="6" t="str">
        <f>VLOOKUP(E42,'1 колонка'!$A$3:$E$800,2,FALSE)</f>
        <v>Флорента напиток, 200 мл</v>
      </c>
      <c r="G42" s="47">
        <f>VLOOKUP(E42,'1 колонка с ТК'!$A$3:$E$800,4,FALSE)*4/3</f>
        <v>19448</v>
      </c>
    </row>
    <row r="43" spans="1:7" ht="12" customHeight="1">
      <c r="A43" s="23" t="s">
        <v>294</v>
      </c>
      <c r="B43" s="34" t="str">
        <f>VLOOKUP(A43,'1 колонка'!$A$3:$E$800,2,FALSE)</f>
        <v>Сироп "Сбитень №12 Изумрудный" (Флора), 250 г/180 мл</v>
      </c>
      <c r="C43" s="47">
        <f>VLOOKUP(A43,'1 колонка с ТК'!$A$3:$E$800,4,FALSE)*4/3</f>
        <v>14415.999999999998</v>
      </c>
      <c r="E43" s="6" t="s">
        <v>813</v>
      </c>
      <c r="F43" s="6" t="str">
        <f>VLOOKUP(E43,'1 колонка'!$A$3:$E$800,2,FALSE)</f>
        <v>Флорента спрей, 50 мл</v>
      </c>
      <c r="G43" s="47">
        <f>VLOOKUP(E43,'1 колонка с ТК'!$A$3:$E$800,4,FALSE)*4/3</f>
        <v>8296</v>
      </c>
    </row>
    <row r="44" spans="1:7" ht="12" customHeight="1">
      <c r="A44" s="35" t="s">
        <v>360</v>
      </c>
      <c r="B44" s="34" t="str">
        <f>VLOOKUP(A44,'1 колонка'!$A$3:$E$800,2,FALSE)</f>
        <v>Сироп "Сбитень №24 Молочный", 250 г/180 мл</v>
      </c>
      <c r="C44" s="49">
        <f>VLOOKUP(A44,'1 колонка с ТК'!$A$3:$E$800,4,FALSE)*4/3</f>
        <v>17952</v>
      </c>
      <c r="E44" s="6" t="s">
        <v>815</v>
      </c>
      <c r="F44" s="6" t="str">
        <f>VLOOKUP(E44,'1 колонка'!$A$3:$E$800,2,FALSE)</f>
        <v>Ширлайн с лохеином, гранулы, 30 г</v>
      </c>
      <c r="G44" s="47">
        <f>VLOOKUP(E44,'1 колонка с ТК'!$A$3:$E$800,4,FALSE)*4/3</f>
        <v>7751.999999999999</v>
      </c>
    </row>
    <row r="45" spans="1:7" ht="12.75">
      <c r="A45" s="7" t="s">
        <v>684</v>
      </c>
      <c r="B45" s="7" t="s">
        <v>685</v>
      </c>
      <c r="C45" s="22" t="s">
        <v>350</v>
      </c>
      <c r="D45" s="75"/>
      <c r="E45" s="7" t="s">
        <v>684</v>
      </c>
      <c r="F45" s="7" t="s">
        <v>685</v>
      </c>
      <c r="G45" s="22" t="s">
        <v>350</v>
      </c>
    </row>
    <row r="46" spans="1:7" ht="12" customHeight="1">
      <c r="A46" s="6" t="s">
        <v>818</v>
      </c>
      <c r="B46" s="6" t="str">
        <f>VLOOKUP(A46,'1 колонка'!$A$3:$E$800,2,FALSE)</f>
        <v>Ширлайн, гранулы, 30 г</v>
      </c>
      <c r="C46" s="47">
        <f>VLOOKUP(A46,'1 колонка с ТК'!$A$3:$E$800,4,FALSE)*4/3</f>
        <v>7751.999999999999</v>
      </c>
      <c r="E46" s="6" t="s">
        <v>887</v>
      </c>
      <c r="F46" s="6" t="str">
        <f>VLOOKUP(E46,'1 колонка'!$A$3:$E$800,2,FALSE)</f>
        <v>Тироид-Плас, капсулы, 60 шт</v>
      </c>
      <c r="G46" s="47">
        <f>VLOOKUP(E46,'1 колонка с ТК'!$A$3:$E$800,4,FALSE)*4/3</f>
        <v>42704</v>
      </c>
    </row>
    <row r="47" spans="1:7" ht="12" customHeight="1">
      <c r="A47" s="6" t="s">
        <v>817</v>
      </c>
      <c r="B47" s="6" t="str">
        <f>VLOOKUP(A47,'1 колонка'!$A$3:$E$800,2,FALSE)</f>
        <v>Ширлайн, гранулы, 90 г</v>
      </c>
      <c r="C47" s="47">
        <f>VLOOKUP(A47,'1 колонка с ТК'!$A$3:$E$800,4,FALSE)*4/3</f>
        <v>21896</v>
      </c>
      <c r="E47" s="6" t="s">
        <v>889</v>
      </c>
      <c r="F47" s="6" t="str">
        <f>VLOOKUP(E47,'1 колонка'!$A$3:$E$800,2,FALSE)</f>
        <v>Уна дэ Гато, таблетки, 60 шт</v>
      </c>
      <c r="G47" s="47">
        <f>VLOOKUP(E47,'1 колонка с ТК'!$A$3:$E$800,4,FALSE)*4/3</f>
        <v>45152</v>
      </c>
    </row>
    <row r="48" spans="1:7" ht="12" customHeight="1">
      <c r="A48" s="6" t="s">
        <v>820</v>
      </c>
      <c r="B48" s="6" t="str">
        <f>VLOOKUP(A48,'1 колонка'!$A$3:$E$800,2,FALSE)</f>
        <v>Экорсол, гранулы, 42 г</v>
      </c>
      <c r="C48" s="47">
        <f>VLOOKUP(A48,'1 колонка с ТК'!$A$3:$E$800,4,FALSE)*4/3</f>
        <v>18768</v>
      </c>
      <c r="E48" s="6" t="s">
        <v>891</v>
      </c>
      <c r="F48" s="6" t="str">
        <f>VLOOKUP(E48,'1 колонка'!$A$3:$E$800,2,FALSE)</f>
        <v>Эхинацея Нутрикэа, капсулы, 60 шт</v>
      </c>
      <c r="G48" s="47">
        <f>VLOOKUP(E48,'1 колонка с ТК'!$A$3:$E$800,4,FALSE)*4/3</f>
        <v>36311.99999999999</v>
      </c>
    </row>
    <row r="49" spans="1:7" ht="12" customHeight="1">
      <c r="A49" s="6" t="s">
        <v>822</v>
      </c>
      <c r="B49" s="6" t="str">
        <f>VLOOKUP(A49,'1 колонка'!$A$3:$E$800,2,FALSE)</f>
        <v>Экстракт корня лопуха, жидкость, 75 мл</v>
      </c>
      <c r="C49" s="47">
        <f>VLOOKUP(A49,'1 колонка с ТК'!$A$3:$E$800,4,FALSE)*4/3</f>
        <v>49232</v>
      </c>
      <c r="E49" s="42"/>
      <c r="F49" s="38" t="s">
        <v>893</v>
      </c>
      <c r="G49" s="57"/>
    </row>
    <row r="50" spans="1:7" ht="12" customHeight="1">
      <c r="A50" s="6" t="s">
        <v>824</v>
      </c>
      <c r="B50" s="6" t="str">
        <f>VLOOKUP(A50,'1 колонка'!$A$3:$E$800,2,FALSE)</f>
        <v>Экстракт крапивы, жидкость, 75 мл</v>
      </c>
      <c r="C50" s="47">
        <f>VLOOKUP(A50,'1 колонка с ТК'!$A$3:$E$800,4,FALSE)*4/3</f>
        <v>34816</v>
      </c>
      <c r="E50" s="6" t="s">
        <v>894</v>
      </c>
      <c r="F50" s="6" t="str">
        <f>VLOOKUP(E50,'1 колонка'!$A$3:$E$800,2,FALSE)</f>
        <v>Кедровая сила – 2, порошок, 237 г</v>
      </c>
      <c r="G50" s="47">
        <f>VLOOKUP(E50,'1 колонка с ТК'!$A$3:$E$800,4,FALSE)*4/3</f>
        <v>36720</v>
      </c>
    </row>
    <row r="51" spans="1:7" ht="12" customHeight="1">
      <c r="A51" s="6" t="s">
        <v>826</v>
      </c>
      <c r="B51" s="6" t="str">
        <f>VLOOKUP(A51,'1 колонка'!$A$3:$E$800,2,FALSE)</f>
        <v>Экстракт подорожника, жидкость, 75 мл</v>
      </c>
      <c r="C51" s="47">
        <f>VLOOKUP(A51,'1 колонка с ТК'!$A$3:$E$800,4,FALSE)*4/3</f>
        <v>49232</v>
      </c>
      <c r="E51" s="6" t="s">
        <v>896</v>
      </c>
      <c r="F51" s="6" t="str">
        <f>VLOOKUP(E51,'1 колонка'!$A$3:$E$800,2,FALSE)</f>
        <v>Кедровая сила, порошок, 237 г</v>
      </c>
      <c r="G51" s="47">
        <f>VLOOKUP(E51,'1 колонка с ТК'!$A$3:$E$800,4,FALSE)*4/3</f>
        <v>29376</v>
      </c>
    </row>
    <row r="52" spans="1:7" ht="12" customHeight="1">
      <c r="A52" s="6" t="s">
        <v>828</v>
      </c>
      <c r="B52" s="6" t="str">
        <f>VLOOKUP(A52,'1 колонка'!$A$3:$E$800,2,FALSE)</f>
        <v>Эсобел, напиток клюквенный, 90 г</v>
      </c>
      <c r="C52" s="47">
        <f>VLOOKUP(A52,'1 колонка с ТК'!$A$3:$E$800,4,FALSE)*4/3</f>
        <v>24072</v>
      </c>
      <c r="E52" s="6" t="s">
        <v>898</v>
      </c>
      <c r="F52" s="6" t="str">
        <f>VLOOKUP(E52,'1 колонка'!$A$3:$E$800,2,FALSE)</f>
        <v>Кедровое масло "Долголетие", капсулы, 100 шт</v>
      </c>
      <c r="G52" s="47">
        <f>VLOOKUP(E52,'1 колонка с ТК'!$A$3:$E$800,4,FALSE)*4/3</f>
        <v>13735.999999999998</v>
      </c>
    </row>
    <row r="53" spans="1:7" ht="12" customHeight="1">
      <c r="A53" s="42"/>
      <c r="B53" s="38" t="s">
        <v>234</v>
      </c>
      <c r="C53" s="57"/>
      <c r="E53" s="6" t="s">
        <v>899</v>
      </c>
      <c r="F53" s="6" t="str">
        <f>VLOOKUP(E53,'1 колонка'!$A$3:$E$800,2,FALSE)</f>
        <v>Кедровое масло "Здравие", капсулы, 100 шт</v>
      </c>
      <c r="G53" s="47">
        <f>VLOOKUP(E53,'1 колонка с ТК'!$A$3:$E$800,4,FALSE)*4/3</f>
        <v>13735.999999999998</v>
      </c>
    </row>
    <row r="54" spans="1:7" ht="12" customHeight="1">
      <c r="A54" s="6" t="s">
        <v>830</v>
      </c>
      <c r="B54" s="6" t="str">
        <f>VLOOKUP(A54,'1 колонка'!$A$3:$E$800,2,FALSE)</f>
        <v>Акулий хрящ, капсулы, 60 шт</v>
      </c>
      <c r="C54" s="47">
        <f>VLOOKUP(A54,'1 колонка с ТК'!$A$3:$E$800,4,FALSE)*4/3</f>
        <v>49504</v>
      </c>
      <c r="E54" s="6" t="s">
        <v>900</v>
      </c>
      <c r="F54" s="6" t="str">
        <f>VLOOKUP(E54,'1 колонка'!$A$3:$E$800,2,FALSE)</f>
        <v>Кедровое масло с боярышником, капсулы, 100 шт</v>
      </c>
      <c r="G54" s="47">
        <f>VLOOKUP(E54,'1 колонка с ТК'!$A$3:$E$800,4,FALSE)*4/3</f>
        <v>19992</v>
      </c>
    </row>
    <row r="55" spans="1:7" ht="12" customHeight="1">
      <c r="A55" s="6" t="s">
        <v>832</v>
      </c>
      <c r="B55" s="6" t="str">
        <f>VLOOKUP(A55,'1 колонка'!$A$3:$E$800,2,FALSE)</f>
        <v>Антиоксидант, капсулы, 30 шт</v>
      </c>
      <c r="C55" s="47">
        <f>VLOOKUP(A55,'1 колонка с ТК'!$A$3:$E$800,4,FALSE)*4/3</f>
        <v>36311.99999999999</v>
      </c>
      <c r="E55" s="6" t="s">
        <v>902</v>
      </c>
      <c r="F55" s="6" t="str">
        <f>VLOOKUP(E55,'1 колонка'!$A$3:$E$800,2,FALSE)</f>
        <v>Кедровое масло с витамином А, капсулы, 100 шт</v>
      </c>
      <c r="G55" s="47">
        <f>VLOOKUP(E55,'1 колонка с ТК'!$A$3:$E$800,4,FALSE)*4/3</f>
        <v>17272</v>
      </c>
    </row>
    <row r="56" spans="1:7" ht="12" customHeight="1">
      <c r="A56" s="6" t="s">
        <v>309</v>
      </c>
      <c r="B56" s="6" t="str">
        <f>VLOOKUP(A56,'1 колонка'!$A$3:$E$800,2,FALSE)</f>
        <v>Антиоксидант, капсулы, 60 шт</v>
      </c>
      <c r="C56" s="47">
        <f>VLOOKUP(A56,'1 колонка с ТК'!$A$3:$E$800,4,FALSE)*4/3</f>
        <v>46920</v>
      </c>
      <c r="E56" s="6" t="s">
        <v>904</v>
      </c>
      <c r="F56" s="6" t="str">
        <f>VLOOKUP(E56,'1 колонка'!$A$3:$E$800,2,FALSE)</f>
        <v>Кедровое масло с витамином Е, капсулы, 100 шт</v>
      </c>
      <c r="G56" s="47">
        <f>VLOOKUP(E56,'1 колонка с ТК'!$A$3:$E$800,4,FALSE)*4/3</f>
        <v>17272</v>
      </c>
    </row>
    <row r="57" spans="1:7" ht="12" customHeight="1">
      <c r="A57" s="6" t="s">
        <v>834</v>
      </c>
      <c r="B57" s="6" t="str">
        <f>VLOOKUP(A57,'1 колонка'!$A$3:$E$800,2,FALSE)</f>
        <v>Аромагест, капсулы, 50 шт</v>
      </c>
      <c r="C57" s="47">
        <f>VLOOKUP(A57,'1 колонка с ТК'!$A$3:$E$800,4,FALSE)*4/3</f>
        <v>20535.999999999996</v>
      </c>
      <c r="E57" s="6" t="s">
        <v>906</v>
      </c>
      <c r="F57" s="6" t="str">
        <f>VLOOKUP(E57,'1 колонка'!$A$3:$E$800,2,FALSE)</f>
        <v>Кедровое масло с лимонником, капсулы, 100 шт</v>
      </c>
      <c r="G57" s="47">
        <f>VLOOKUP(E57,'1 колонка с ТК'!$A$3:$E$800,4,FALSE)*4/3</f>
        <v>23256</v>
      </c>
    </row>
    <row r="58" spans="1:7" ht="12" customHeight="1">
      <c r="A58" s="6" t="s">
        <v>836</v>
      </c>
      <c r="B58" s="6" t="str">
        <f>VLOOKUP(A58,'1 колонка'!$A$3:$E$800,2,FALSE)</f>
        <v>Ацидофилус-Экстра, капсулы, 60 шт</v>
      </c>
      <c r="C58" s="47">
        <f>VLOOKUP(A58,'1 колонка с ТК'!$A$3:$E$800,4,FALSE)*4/3</f>
        <v>45152</v>
      </c>
      <c r="E58" s="6" t="s">
        <v>908</v>
      </c>
      <c r="F58" s="6" t="str">
        <f>VLOOKUP(E58,'1 колонка'!$A$3:$E$800,2,FALSE)</f>
        <v>Кедровое масло с маком, капсулы, 100 шт</v>
      </c>
      <c r="G58" s="47">
        <f>VLOOKUP(E58,'1 колонка с ТК'!$A$3:$E$800,4,FALSE)*4/3</f>
        <v>23256</v>
      </c>
    </row>
    <row r="59" spans="1:7" ht="12" customHeight="1">
      <c r="A59" s="6" t="s">
        <v>838</v>
      </c>
      <c r="B59" s="6" t="str">
        <f>VLOOKUP(A59,'1 колонка'!$A$3:$E$800,2,FALSE)</f>
        <v>ВАГ, капсулы, 60 шт</v>
      </c>
      <c r="C59" s="47">
        <f>VLOOKUP(A59,'1 колонка с ТК'!$A$3:$E$800,4,FALSE)*4/3</f>
        <v>36311.99999999999</v>
      </c>
      <c r="E59" s="6" t="s">
        <v>910</v>
      </c>
      <c r="F59" s="6" t="str">
        <f>VLOOKUP(E59,'1 колонка'!$A$3:$E$800,2,FALSE)</f>
        <v>Кедровое масло, капсулы, 100 шт</v>
      </c>
      <c r="G59" s="47">
        <f>VLOOKUP(E59,'1 колонка с ТК'!$A$3:$E$800,4,FALSE)*4/3</f>
        <v>15912</v>
      </c>
    </row>
    <row r="60" spans="1:7" ht="12" customHeight="1">
      <c r="A60" s="6" t="s">
        <v>840</v>
      </c>
      <c r="B60" s="6" t="str">
        <f>VLOOKUP(A60,'1 колонка'!$A$3:$E$800,2,FALSE)</f>
        <v>Витабеас (витамишки) с эхинацеей, пастилки, 30 шт</v>
      </c>
      <c r="C60" s="47">
        <f>VLOOKUP(A60,'1 колонка с ТК'!$A$3:$E$800,4,FALSE)*4/3</f>
        <v>40800</v>
      </c>
      <c r="E60" s="6" t="s">
        <v>914</v>
      </c>
      <c r="F60" s="6" t="str">
        <f>VLOOKUP(E60,'1 колонка'!$A$3:$E$800,2,FALSE)</f>
        <v>Масло растительное "Богатырское", 200 мл</v>
      </c>
      <c r="G60" s="47">
        <f>VLOOKUP(E60,'1 колонка с ТК'!$A$3:$E$800,4,FALSE)*4/3</f>
        <v>11696</v>
      </c>
    </row>
    <row r="61" spans="1:7" ht="12" customHeight="1">
      <c r="A61" s="6" t="s">
        <v>310</v>
      </c>
      <c r="B61" s="6" t="str">
        <f>VLOOKUP(A61,'1 колонка'!$A$3:$E$800,2,FALSE)</f>
        <v>Витабеас (витамишки) с эхинацеей, пастилки, 60 шт</v>
      </c>
      <c r="C61" s="47">
        <f>VLOOKUP(A61,'1 колонка с ТК'!$A$3:$E$800,4,FALSE)*4/3</f>
        <v>70448</v>
      </c>
      <c r="E61" s="6" t="s">
        <v>912</v>
      </c>
      <c r="F61" s="6" t="str">
        <f>VLOOKUP(E61,'1 колонка'!$A$3:$E$800,2,FALSE)</f>
        <v>Масло растительное "Молодильное", 200 мл</v>
      </c>
      <c r="G61" s="47">
        <f>VLOOKUP(E61,'1 колонка с ТК'!$A$3:$E$800,4,FALSE)*4/3</f>
        <v>17135.999999999996</v>
      </c>
    </row>
    <row r="62" spans="1:7" ht="12" customHeight="1">
      <c r="A62" s="6" t="s">
        <v>842</v>
      </c>
      <c r="B62" s="6" t="str">
        <f>VLOOKUP(A62,'1 колонка'!$A$3:$E$800,2,FALSE)</f>
        <v>Гинкго Билоба Плас, таблетки, 60 шт</v>
      </c>
      <c r="C62" s="47">
        <f>VLOOKUP(A62,'1 колонка с ТК'!$A$3:$E$800,4,FALSE)*4/3</f>
        <v>37400</v>
      </c>
      <c r="E62" s="6" t="s">
        <v>915</v>
      </c>
      <c r="F62" s="6" t="str">
        <f>VLOOKUP(E62,'1 колонка'!$A$3:$E$800,2,FALSE)</f>
        <v>Масло растительное "Целительное", 200 мл</v>
      </c>
      <c r="G62" s="47">
        <f>VLOOKUP(E62,'1 колонка с ТК'!$A$3:$E$800,4,FALSE)*4/3</f>
        <v>15232</v>
      </c>
    </row>
    <row r="63" spans="1:7" ht="12" customHeight="1">
      <c r="A63" s="6" t="s">
        <v>844</v>
      </c>
      <c r="B63" s="6" t="str">
        <f>VLOOKUP(A63,'1 колонка'!$A$3:$E$800,2,FALSE)</f>
        <v>Глюкозамин-Плас, таблетки, 60 шт</v>
      </c>
      <c r="C63" s="47">
        <f>VLOOKUP(A63,'1 колонка с ТК'!$A$3:$E$800,4,FALSE)*4/3</f>
        <v>49504</v>
      </c>
      <c r="E63" s="42"/>
      <c r="F63" s="38" t="s">
        <v>916</v>
      </c>
      <c r="G63" s="57"/>
    </row>
    <row r="64" spans="1:7" ht="12" customHeight="1">
      <c r="A64" s="6" t="s">
        <v>846</v>
      </c>
      <c r="B64" s="6" t="str">
        <f>VLOOKUP(A64,'1 колонка'!$A$3:$E$800,2,FALSE)</f>
        <v>Готу Кола, капсулы, 60 шт</v>
      </c>
      <c r="C64" s="47">
        <f>VLOOKUP(A64,'1 колонка с ТК'!$A$3:$E$800,4,FALSE)*4/3</f>
        <v>32096</v>
      </c>
      <c r="E64" s="6" t="s">
        <v>917</v>
      </c>
      <c r="F64" s="6" t="str">
        <f>VLOOKUP(E64,'1 колонка'!$A$3:$E$800,2,FALSE)</f>
        <v>Бальзам "Альпийский аромат", 100 мл</v>
      </c>
      <c r="G64" s="47">
        <f>VLOOKUP(E64,'1 колонка с ТК'!$A$3:$E$800,4,FALSE)*4/3</f>
        <v>15640</v>
      </c>
    </row>
    <row r="65" spans="1:7" ht="12" customHeight="1">
      <c r="A65" s="6" t="s">
        <v>848</v>
      </c>
      <c r="B65" s="6" t="str">
        <f>VLOOKUP(A65,'1 колонка'!$A$3:$E$800,2,FALSE)</f>
        <v>Донг Куэй, таблетки, 60 шт</v>
      </c>
      <c r="C65" s="47">
        <f>VLOOKUP(A65,'1 колонка с ТК'!$A$3:$E$800,4,FALSE)*4/3</f>
        <v>35904</v>
      </c>
      <c r="E65" s="6" t="s">
        <v>918</v>
      </c>
      <c r="F65" s="6" t="str">
        <f>VLOOKUP(E65,'1 колонка'!$A$3:$E$800,2,FALSE)</f>
        <v>Бальзам "Витаминный +", 100 мл</v>
      </c>
      <c r="G65" s="47">
        <f>VLOOKUP(E65,'1 колонка с ТК'!$A$3:$E$800,4,FALSE)*4/3</f>
        <v>14008</v>
      </c>
    </row>
    <row r="66" spans="1:7" ht="12" customHeight="1">
      <c r="A66" s="6" t="s">
        <v>850</v>
      </c>
      <c r="B66" s="6" t="str">
        <f>VLOOKUP(A66,'1 колонка'!$A$3:$E$800,2,FALSE)</f>
        <v>Йохимбе, таблетки, 30 шт</v>
      </c>
      <c r="C66" s="47">
        <f>VLOOKUP(A66,'1 колонка с ТК'!$A$3:$E$800,4,FALSE)*4/3</f>
        <v>36311.99999999999</v>
      </c>
      <c r="E66" s="6" t="s">
        <v>919</v>
      </c>
      <c r="F66" s="6" t="str">
        <f>VLOOKUP(E66,'1 колонка'!$A$3:$E$800,2,FALSE)</f>
        <v>Бальзам "Казанова", 100 мл</v>
      </c>
      <c r="G66" s="47">
        <f>VLOOKUP(E66,'1 колонка с ТК'!$A$3:$E$800,4,FALSE)*4/3</f>
        <v>15503.999999999998</v>
      </c>
    </row>
    <row r="67" spans="1:7" ht="12" customHeight="1">
      <c r="A67" s="6" t="s">
        <v>311</v>
      </c>
      <c r="B67" s="6" t="str">
        <f>VLOOKUP(A67,'1 колонка'!$A$3:$E$800,2,FALSE)</f>
        <v>Йохимбе, таблетки, 60 шт</v>
      </c>
      <c r="C67" s="47">
        <f>VLOOKUP(A67,'1 колонка с ТК'!$A$3:$E$800,4,FALSE)*4/3</f>
        <v>62015.99999999999</v>
      </c>
      <c r="E67" s="6" t="s">
        <v>920</v>
      </c>
      <c r="F67" s="6" t="str">
        <f>VLOOKUP(E67,'1 колонка'!$A$3:$E$800,2,FALSE)</f>
        <v>Бальзам "Сибирячок", 100 мл</v>
      </c>
      <c r="G67" s="47">
        <f>VLOOKUP(E67,'1 колонка с ТК'!$A$3:$E$800,4,FALSE)*4/3</f>
        <v>14144</v>
      </c>
    </row>
    <row r="68" spans="1:7" ht="12" customHeight="1">
      <c r="A68" s="6" t="s">
        <v>852</v>
      </c>
      <c r="B68" s="6" t="str">
        <f>VLOOKUP(A68,'1 колонка'!$A$3:$E$800,2,FALSE)</f>
        <v>Каль-ди-Маг, таблетки, 60 шт</v>
      </c>
      <c r="C68" s="47">
        <f>VLOOKUP(A68,'1 колонка с ТК'!$A$3:$E$800,4,FALSE)*4/3</f>
        <v>45152</v>
      </c>
      <c r="E68" s="6" t="s">
        <v>281</v>
      </c>
      <c r="F68" s="6" t="str">
        <f>VLOOKUP(E68,'1 колонка'!$A$3:$E$800,2,FALSE)</f>
        <v>Гепаль, капсулы, 30 шт</v>
      </c>
      <c r="G68" s="47">
        <f>VLOOKUP(E68,'1 колонка с ТК'!$A$3:$E$800,4,FALSE)*4/3</f>
        <v>19040</v>
      </c>
    </row>
    <row r="69" spans="1:7" ht="12" customHeight="1">
      <c r="A69" s="6" t="s">
        <v>854</v>
      </c>
      <c r="B69" s="6" t="str">
        <f>VLOOKUP(A69,'1 колонка'!$A$3:$E$800,2,FALSE)</f>
        <v>Колострум, капсулы, 60 шт</v>
      </c>
      <c r="C69" s="47">
        <f>VLOOKUP(A69,'1 колонка с ТК'!$A$3:$E$800,4,FALSE)*4/3</f>
        <v>36311.99999999999</v>
      </c>
      <c r="E69" s="6" t="s">
        <v>921</v>
      </c>
      <c r="F69" s="6" t="str">
        <f>VLOOKUP(E69,'1 колонка'!$A$3:$E$800,2,FALSE)</f>
        <v>Драже "Арго-пан", 60 г</v>
      </c>
      <c r="G69" s="47">
        <f>VLOOKUP(E69,'1 колонка с ТК'!$A$3:$E$800,4,FALSE)*4/3</f>
        <v>12784</v>
      </c>
    </row>
    <row r="70" spans="1:7" ht="12" customHeight="1">
      <c r="A70" s="6" t="s">
        <v>856</v>
      </c>
      <c r="B70" s="6" t="str">
        <f>VLOOKUP(A70,'1 колонка'!$A$3:$E$800,2,FALSE)</f>
        <v>Коэнзим Q-10 Нутрикэа, таблетки, 30 шт</v>
      </c>
      <c r="C70" s="47">
        <f>VLOOKUP(A70,'1 колонка с ТК'!$A$3:$E$800,4,FALSE)*4/3</f>
        <v>37671.99999999999</v>
      </c>
      <c r="E70" s="6" t="s">
        <v>922</v>
      </c>
      <c r="F70" s="6" t="str">
        <f>VLOOKUP(E70,'1 колонка'!$A$3:$E$800,2,FALSE)</f>
        <v>Драже "Кальцепан", 120 г</v>
      </c>
      <c r="G70" s="47">
        <f>VLOOKUP(E70,'1 колонка с ТК'!$A$3:$E$800,4,FALSE)*4/3</f>
        <v>25160</v>
      </c>
    </row>
    <row r="71" spans="1:7" ht="12" customHeight="1">
      <c r="A71" s="6" t="s">
        <v>312</v>
      </c>
      <c r="B71" s="6" t="str">
        <f>VLOOKUP(A71,'1 колонка'!$A$3:$E$800,2,FALSE)</f>
        <v>Коэнзим Q-10 Нутрикэа, таблетки, 60 шт</v>
      </c>
      <c r="C71" s="47">
        <f>VLOOKUP(A71,'1 колонка с ТК'!$A$3:$E$800,4,FALSE)*4/3</f>
        <v>51408</v>
      </c>
      <c r="E71" s="6" t="s">
        <v>923</v>
      </c>
      <c r="F71" s="6" t="str">
        <f>VLOOKUP(E71,'1 колонка'!$A$3:$E$800,2,FALSE)</f>
        <v>Драже "Пантошка", 80 г</v>
      </c>
      <c r="G71" s="47">
        <f>VLOOKUP(E71,'1 колонка с ТК'!$A$3:$E$800,4,FALSE)*4/3</f>
        <v>11696</v>
      </c>
    </row>
    <row r="72" spans="1:7" ht="12" customHeight="1">
      <c r="A72" s="6" t="s">
        <v>857</v>
      </c>
      <c r="B72" s="6" t="str">
        <f>VLOOKUP(A72,'1 колонка'!$A$3:$E$800,2,FALSE)</f>
        <v>Ливер-Плас, капсулы, 60 шт</v>
      </c>
      <c r="C72" s="47">
        <f>VLOOKUP(A72,'1 колонка с ТК'!$A$3:$E$800,4,FALSE)*4/3</f>
        <v>36311.99999999999</v>
      </c>
      <c r="E72" s="6" t="s">
        <v>924</v>
      </c>
      <c r="F72" s="6" t="str">
        <f>VLOOKUP(E72,'1 колонка'!$A$3:$E$800,2,FALSE)</f>
        <v>Драже "Пантошка-A", 80 г</v>
      </c>
      <c r="G72" s="47">
        <f>VLOOKUP(E72,'1 колонка с ТК'!$A$3:$E$800,4,FALSE)*4/3</f>
        <v>11968</v>
      </c>
    </row>
    <row r="73" spans="1:7" ht="12" customHeight="1">
      <c r="A73" s="6" t="s">
        <v>859</v>
      </c>
      <c r="B73" s="6" t="str">
        <f>VLOOKUP(A73,'1 колонка'!$A$3:$E$800,2,FALSE)</f>
        <v>Малти-Комплекс, таблетки, 60 шт</v>
      </c>
      <c r="C73" s="47">
        <f>VLOOKUP(A73,'1 колонка с ТК'!$A$3:$E$800,4,FALSE)*4/3</f>
        <v>45152</v>
      </c>
      <c r="E73" s="6" t="s">
        <v>925</v>
      </c>
      <c r="F73" s="6" t="str">
        <f>VLOOKUP(E73,'1 колонка'!$A$3:$E$800,2,FALSE)</f>
        <v>Драже "Пантошка-Ca", 80 г</v>
      </c>
      <c r="G73" s="47">
        <f>VLOOKUP(E73,'1 колонка с ТК'!$A$3:$E$800,4,FALSE)*4/3</f>
        <v>12784</v>
      </c>
    </row>
    <row r="74" spans="1:7" ht="12" customHeight="1">
      <c r="A74" s="6" t="s">
        <v>861</v>
      </c>
      <c r="B74" s="6" t="str">
        <f>VLOOKUP(A74,'1 колонка'!$A$3:$E$800,2,FALSE)</f>
        <v>Омега, капсулы, 30 шт</v>
      </c>
      <c r="C74" s="47">
        <f>VLOOKUP(A74,'1 колонка с ТК'!$A$3:$E$800,4,FALSE)*4/3</f>
        <v>36311.99999999999</v>
      </c>
      <c r="E74" s="6" t="s">
        <v>926</v>
      </c>
      <c r="F74" s="6" t="str">
        <f>VLOOKUP(E74,'1 колонка'!$A$3:$E$800,2,FALSE)</f>
        <v>Драже "Пантошка-Fe", 80 г</v>
      </c>
      <c r="G74" s="47">
        <f>VLOOKUP(E74,'1 колонка с ТК'!$A$3:$E$800,4,FALSE)*4/3</f>
        <v>11832</v>
      </c>
    </row>
    <row r="75" spans="1:7" ht="12" customHeight="1">
      <c r="A75" s="6" t="s">
        <v>314</v>
      </c>
      <c r="B75" s="6" t="str">
        <f>VLOOKUP(A75,'1 колонка'!$A$3:$E$800,2,FALSE)</f>
        <v>Омега, капсулы, 60 шт</v>
      </c>
      <c r="C75" s="47">
        <f>VLOOKUP(A75,'1 колонка с ТК'!$A$3:$E$800,4,FALSE)*4/3</f>
        <v>51408</v>
      </c>
      <c r="E75" s="6" t="s">
        <v>927</v>
      </c>
      <c r="F75" s="6" t="str">
        <f>VLOOKUP(E75,'1 колонка'!$A$3:$E$800,2,FALSE)</f>
        <v>Драже "Пантошка-Йод", 80 г</v>
      </c>
      <c r="G75" s="47">
        <f>VLOOKUP(E75,'1 колонка с ТК'!$A$3:$E$800,4,FALSE)*4/3</f>
        <v>12376</v>
      </c>
    </row>
    <row r="76" spans="1:7" ht="12" customHeight="1">
      <c r="A76" s="6" t="s">
        <v>863</v>
      </c>
      <c r="B76" s="6" t="str">
        <f>VLOOKUP(A76,'1 колонка'!$A$3:$E$800,2,FALSE)</f>
        <v>Остео Каль с глюкозамином, капсулы, 60 шт</v>
      </c>
      <c r="C76" s="47">
        <f>VLOOKUP(A76,'1 колонка с ТК'!$A$3:$E$800,4,FALSE)*4/3</f>
        <v>44064</v>
      </c>
      <c r="E76" s="6" t="s">
        <v>928</v>
      </c>
      <c r="F76" s="6" t="str">
        <f>VLOOKUP(E76,'1 колонка'!$A$3:$E$800,2,FALSE)</f>
        <v>Конфеты молочные обогащенные "Бифидопан", 70 г</v>
      </c>
      <c r="G76" s="47">
        <f>VLOOKUP(E76,'1 колонка с ТК'!$A$3:$E$800,4,FALSE)*4/3</f>
        <v>21352</v>
      </c>
    </row>
    <row r="77" spans="1:7" ht="12" customHeight="1">
      <c r="A77" s="6" t="s">
        <v>865</v>
      </c>
      <c r="B77" s="6" t="str">
        <f>VLOOKUP(A77,'1 колонка'!$A$3:$E$800,2,FALSE)</f>
        <v>Пара-Уолнат-Плас, капсулы, 60 шт</v>
      </c>
      <c r="C77" s="49">
        <f>VLOOKUP(A77,'1 колонка с ТК'!$A$3:$E$800,4,FALSE)*4/3</f>
        <v>37807.99999999999</v>
      </c>
      <c r="E77" s="6" t="s">
        <v>929</v>
      </c>
      <c r="F77" s="6" t="str">
        <f>VLOOKUP(E77,'1 колонка'!$A$3:$E$800,2,FALSE)</f>
        <v>Конфеты молочные обогащенные "Лактопан", 70 г</v>
      </c>
      <c r="G77" s="47">
        <f>VLOOKUP(E77,'1 колонка с ТК'!$A$3:$E$800,4,FALSE)*4/3</f>
        <v>20943.999999999996</v>
      </c>
    </row>
    <row r="78" spans="1:7" ht="12" customHeight="1">
      <c r="A78" s="6" t="s">
        <v>867</v>
      </c>
      <c r="B78" s="6" t="str">
        <f>VLOOKUP(A78,'1 колонка'!$A$3:$E$800,2,FALSE)</f>
        <v>Пау д' Арко, капсулы, 60 шт</v>
      </c>
      <c r="C78" s="47">
        <f>VLOOKUP(A78,'1 колонка с ТК'!$A$3:$E$800,4,FALSE)*4/3</f>
        <v>32367.999999999996</v>
      </c>
      <c r="E78" s="6" t="s">
        <v>930</v>
      </c>
      <c r="F78" s="6" t="str">
        <f>VLOOKUP(E78,'1 колонка'!$A$3:$E$800,2,FALSE)</f>
        <v>Конфеты молочные обогащенные "Пробиопан", 60 г</v>
      </c>
      <c r="G78" s="47">
        <f>VLOOKUP(E78,'1 колонка с ТК'!$A$3:$E$800,4,FALSE)*4/3</f>
        <v>21623.999999999996</v>
      </c>
    </row>
    <row r="79" spans="1:7" ht="12" customHeight="1">
      <c r="A79" s="6" t="s">
        <v>869</v>
      </c>
      <c r="B79" s="6" t="str">
        <f>VLOOKUP(A79,'1 колонка'!$A$3:$E$800,2,FALSE)</f>
        <v>Пауэр Дринк, пакетики, 10 шт</v>
      </c>
      <c r="C79" s="47">
        <f>VLOOKUP(A79,'1 колонка с ТК'!$A$3:$E$800,4,FALSE)*4/3</f>
        <v>36311.99999999999</v>
      </c>
      <c r="E79" s="6" t="s">
        <v>931</v>
      </c>
      <c r="F79" s="6" t="str">
        <f>VLOOKUP(E79,'1 колонка'!$A$3:$E$800,2,FALSE)</f>
        <v>Ферропан, капсулы, 20 шт</v>
      </c>
      <c r="G79" s="47">
        <f>VLOOKUP(E79,'1 колонка с ТК'!$A$3:$E$800,4,FALSE)*4/3</f>
        <v>15503.999999999998</v>
      </c>
    </row>
    <row r="80" spans="1:7" ht="12" customHeight="1">
      <c r="A80" s="6" t="s">
        <v>871</v>
      </c>
      <c r="B80" s="6" t="str">
        <f>VLOOKUP(A80,'1 колонка'!$A$3:$E$800,2,FALSE)</f>
        <v>Пауэр Кид, таблетки, 60 шт</v>
      </c>
      <c r="C80" s="47">
        <f>VLOOKUP(A80,'1 колонка с ТК'!$A$3:$E$800,4,FALSE)*4/3</f>
        <v>45152</v>
      </c>
      <c r="E80" s="6" t="s">
        <v>933</v>
      </c>
      <c r="F80" s="6" t="str">
        <f>VLOOKUP(E80,'1 колонка'!$A$3:$E$800,2,FALSE)</f>
        <v>Эргопан, капсулы, 30 шт</v>
      </c>
      <c r="G80" s="47">
        <f>VLOOKUP(E80,'1 колонка с ТК'!$A$3:$E$800,4,FALSE)*4/3</f>
        <v>16320</v>
      </c>
    </row>
    <row r="81" spans="1:7" ht="12" customHeight="1">
      <c r="A81" s="6" t="s">
        <v>873</v>
      </c>
      <c r="B81" s="6" t="str">
        <f>VLOOKUP(A81,'1 колонка'!$A$3:$E$800,2,FALSE)</f>
        <v>Поли витабеас (витамишки), пастилки, 30 шт</v>
      </c>
      <c r="C81" s="47">
        <f>VLOOKUP(A81,'1 колонка с ТК'!$A$3:$E$800,4,FALSE)*4/3</f>
        <v>40800</v>
      </c>
      <c r="E81" s="42"/>
      <c r="F81" s="38" t="s">
        <v>935</v>
      </c>
      <c r="G81" s="57"/>
    </row>
    <row r="82" spans="1:7" ht="12" customHeight="1">
      <c r="A82" s="6" t="s">
        <v>315</v>
      </c>
      <c r="B82" s="6" t="str">
        <f>VLOOKUP(A82,'1 колонка'!$A$3:$E$800,2,FALSE)</f>
        <v>Поли витабеас (витамишки), пастилки, 60 шт</v>
      </c>
      <c r="C82" s="47">
        <f>VLOOKUP(A82,'1 колонка с ТК'!$A$3:$E$800,4,FALSE)*4/3</f>
        <v>70448</v>
      </c>
      <c r="E82" s="6" t="s">
        <v>936</v>
      </c>
      <c r="F82" s="6" t="str">
        <f>VLOOKUP(E82,'1 колонка'!$A$3:$E$800,2,FALSE)</f>
        <v>Аргосластин, таблетки, 200 шт</v>
      </c>
      <c r="G82" s="47">
        <f>VLOOKUP(E82,'1 колонка с ТК'!$A$3:$E$800,4,FALSE)*4/3</f>
        <v>19855.999999999996</v>
      </c>
    </row>
    <row r="83" spans="1:7" ht="12" customHeight="1">
      <c r="A83" s="6" t="s">
        <v>875</v>
      </c>
      <c r="B83" s="6" t="str">
        <f>VLOOKUP(A83,'1 колонка'!$A$3:$E$800,2,FALSE)</f>
        <v>Простейт-Плас, капсулы, 60 шт</v>
      </c>
      <c r="C83" s="47">
        <f>VLOOKUP(A83,'1 колонка с ТК'!$A$3:$E$800,4,FALSE)*4/3</f>
        <v>42704</v>
      </c>
      <c r="E83" s="6" t="s">
        <v>938</v>
      </c>
      <c r="F83" s="6" t="str">
        <f>VLOOKUP(E83,'1 колонка'!$A$3:$E$800,2,FALSE)</f>
        <v>Вазолептин, таблетки, 50 шт</v>
      </c>
      <c r="G83" s="47">
        <f>VLOOKUP(E83,'1 колонка с ТК'!$A$3:$E$800,4,FALSE)*4/3</f>
        <v>25568</v>
      </c>
    </row>
    <row r="84" spans="1:7" ht="12" customHeight="1">
      <c r="A84" s="6" t="s">
        <v>877</v>
      </c>
      <c r="B84" s="6" t="str">
        <f>VLOOKUP(A84,'1 колонка'!$A$3:$E$800,2,FALSE)</f>
        <v>Пэшн Флауэр, таблетки, 60 шт</v>
      </c>
      <c r="C84" s="47">
        <f>VLOOKUP(A84,'1 колонка с ТК'!$A$3:$E$800,4,FALSE)*4/3</f>
        <v>36311.99999999999</v>
      </c>
      <c r="E84" s="6" t="s">
        <v>940</v>
      </c>
      <c r="F84" s="6" t="str">
        <f>VLOOKUP(E84,'1 колонка'!$A$3:$E$800,2,FALSE)</f>
        <v>Гепатолептин, таблетки, 50 шт</v>
      </c>
      <c r="G84" s="47">
        <f>VLOOKUP(E84,'1 колонка с ТК'!$A$3:$E$800,4,FALSE)*4/3</f>
        <v>25568</v>
      </c>
    </row>
    <row r="85" spans="1:7" ht="12" customHeight="1">
      <c r="A85" s="6" t="s">
        <v>879</v>
      </c>
      <c r="B85" s="6" t="str">
        <f>VLOOKUP(A85,'1 колонка'!$A$3:$E$800,2,FALSE)</f>
        <v>Рэд Клоувер Плас, капсулы, 60 шт</v>
      </c>
      <c r="C85" s="47">
        <f>VLOOKUP(A85,'1 колонка с ТК'!$A$3:$E$800,4,FALSE)*4/3</f>
        <v>31144</v>
      </c>
      <c r="E85" s="6" t="s">
        <v>942</v>
      </c>
      <c r="F85" s="6" t="str">
        <f>VLOOKUP(E85,'1 колонка'!$A$3:$E$800,2,FALSE)</f>
        <v>Кардиолептин, таблетки, 50 шт</v>
      </c>
      <c r="G85" s="47">
        <f>VLOOKUP(E85,'1 колонка с ТК'!$A$3:$E$800,4,FALSE)*4/3</f>
        <v>25568</v>
      </c>
    </row>
    <row r="86" spans="1:7" ht="12" customHeight="1">
      <c r="A86" s="6" t="s">
        <v>881</v>
      </c>
      <c r="B86" s="6" t="str">
        <f>VLOOKUP(A86,'1 колонка'!$A$3:$E$800,2,FALSE)</f>
        <v>Спирулина, капсулы, 30 шт</v>
      </c>
      <c r="C86" s="47">
        <f>VLOOKUP(A86,'1 колонка с ТК'!$A$3:$E$800,4,FALSE)*4/3</f>
        <v>31144</v>
      </c>
      <c r="E86" s="6" t="s">
        <v>944</v>
      </c>
      <c r="F86" s="6" t="str">
        <f>VLOOKUP(E86,'1 колонка'!$A$3:$E$800,2,FALSE)</f>
        <v>Каталитин, таблетки, 100 шт</v>
      </c>
      <c r="G86" s="47">
        <f>VLOOKUP(E86,'1 колонка с ТК'!$A$3:$E$800,4,FALSE)*4/3</f>
        <v>77112</v>
      </c>
    </row>
    <row r="87" spans="1:7" ht="12" customHeight="1">
      <c r="A87" s="6" t="s">
        <v>316</v>
      </c>
      <c r="B87" s="6" t="str">
        <f>VLOOKUP(A87,'1 колонка'!$A$3:$E$800,2,FALSE)</f>
        <v>Спирулина, капсулы, 60 шт</v>
      </c>
      <c r="C87" s="47">
        <f>VLOOKUP(A87,'1 колонка с ТК'!$A$3:$E$800,4,FALSE)*4/3</f>
        <v>51408</v>
      </c>
      <c r="E87" s="6" t="s">
        <v>946</v>
      </c>
      <c r="F87" s="6" t="str">
        <f>VLOOKUP(E87,'1 колонка'!$A$3:$E$800,2,FALSE)</f>
        <v>Каталитин, таблетки, 40 шт</v>
      </c>
      <c r="G87" s="47">
        <f>VLOOKUP(E87,'1 колонка с ТК'!$A$3:$E$800,4,FALSE)*4/3</f>
        <v>31824</v>
      </c>
    </row>
    <row r="88" spans="1:7" ht="12.75">
      <c r="A88" s="6" t="s">
        <v>883</v>
      </c>
      <c r="B88" s="6" t="str">
        <f>VLOOKUP(A88,'1 колонка'!$A$3:$E$800,2,FALSE)</f>
        <v>Супер Колон Клинз, капсулы, 60 шт</v>
      </c>
      <c r="C88" s="47">
        <f>VLOOKUP(A88,'1 колонка с ТК'!$A$3:$E$800,4,FALSE)*4/3</f>
        <v>36311.99999999999</v>
      </c>
      <c r="E88" s="6" t="s">
        <v>948</v>
      </c>
      <c r="F88" s="6" t="str">
        <f>VLOOKUP(E88,'1 колонка'!$A$3:$E$800,2,FALSE)</f>
        <v>Лептоник, таблетки, 50 шт</v>
      </c>
      <c r="G88" s="47">
        <f>VLOOKUP(E88,'1 колонка с ТК'!$A$3:$E$800,4,FALSE)*4/3</f>
        <v>25568</v>
      </c>
    </row>
    <row r="89" spans="1:7" ht="12" customHeight="1">
      <c r="A89" s="6" t="s">
        <v>885</v>
      </c>
      <c r="B89" s="6" t="str">
        <f>VLOOKUP(A89,'1 колонка'!$A$3:$E$800,2,FALSE)</f>
        <v>Суперлакс, капсулы, 60 шт</v>
      </c>
      <c r="C89" s="47">
        <f>VLOOKUP(A89,'1 колонка с ТК'!$A$3:$E$800,4,FALSE)*4/3</f>
        <v>36311.99999999999</v>
      </c>
      <c r="E89" s="6" t="s">
        <v>950</v>
      </c>
      <c r="F89" s="6" t="str">
        <f>VLOOKUP(E89,'1 колонка'!$A$3:$E$800,2,FALSE)</f>
        <v>Лептопротект, таблетки, 50 шт</v>
      </c>
      <c r="G89" s="47">
        <f>VLOOKUP(E89,'1 колонка с ТК'!$A$3:$E$800,4,FALSE)*4/3</f>
        <v>25568</v>
      </c>
    </row>
    <row r="90" spans="1:7" ht="12.75">
      <c r="A90" s="7" t="s">
        <v>684</v>
      </c>
      <c r="B90" s="7" t="s">
        <v>685</v>
      </c>
      <c r="C90" s="22" t="s">
        <v>350</v>
      </c>
      <c r="D90" s="75"/>
      <c r="E90" s="7" t="s">
        <v>684</v>
      </c>
      <c r="F90" s="7" t="s">
        <v>685</v>
      </c>
      <c r="G90" s="22" t="s">
        <v>350</v>
      </c>
    </row>
    <row r="91" spans="1:7" ht="12.75">
      <c r="A91" s="6" t="s">
        <v>952</v>
      </c>
      <c r="B91" s="6" t="str">
        <f>VLOOKUP(A91,'1 колонка'!$A$3:$E$800,2,FALSE)</f>
        <v>Лептоседин, таблетки, 50 шт</v>
      </c>
      <c r="C91" s="47">
        <f>VLOOKUP(A91,'1 колонка с ТК'!$A$3:$E$800,4,FALSE)*4/3</f>
        <v>25568</v>
      </c>
      <c r="E91" s="6" t="s">
        <v>1009</v>
      </c>
      <c r="F91" s="6" t="str">
        <f>VLOOKUP(E91,'1 колонка'!$A$3:$E$800,2,FALSE)</f>
        <v>Косметическая маска со спирулиной "Кия", 80 г</v>
      </c>
      <c r="G91" s="47">
        <f>VLOOKUP(E91,'1 колонка с ТК'!$A$3:$E$800,4,FALSE)*4/3</f>
        <v>13055.999999999998</v>
      </c>
    </row>
    <row r="92" spans="1:7" ht="12" customHeight="1">
      <c r="A92" s="6" t="s">
        <v>954</v>
      </c>
      <c r="B92" s="6" t="str">
        <f>VLOOKUP(A92,'1 колонка'!$A$3:$E$800,2,FALSE)</f>
        <v>Набор "Рецепт успеха": Каталитин+Хитолан+Аргосластин+Лептоник</v>
      </c>
      <c r="C92" s="47">
        <f>VLOOKUP(A92,'1 колонка с ТК'!$A$3:$E$800,4,FALSE)*4/3</f>
        <v>287095.99999999994</v>
      </c>
      <c r="E92" s="6" t="s">
        <v>1010</v>
      </c>
      <c r="F92" s="6" t="str">
        <f>VLOOKUP(E92,'1 колонка'!$A$3:$E$800,2,FALSE)</f>
        <v>Косметическое масло "Кия", 30 мл</v>
      </c>
      <c r="G92" s="47">
        <f>VLOOKUP(E92,'1 колонка с ТК'!$A$3:$E$800,4,FALSE)*4/3</f>
        <v>18223.999999999996</v>
      </c>
    </row>
    <row r="93" spans="1:7" ht="12" customHeight="1">
      <c r="A93" s="6" t="s">
        <v>955</v>
      </c>
      <c r="B93" s="6" t="str">
        <f>VLOOKUP(A93,'1 колонка'!$A$3:$E$800,2,FALSE)</f>
        <v>Нефролептин, таблетки, 50 шт</v>
      </c>
      <c r="C93" s="47">
        <f>VLOOKUP(A93,'1 колонка с ТК'!$A$3:$E$800,4,FALSE)*4/3</f>
        <v>25568</v>
      </c>
      <c r="E93" s="6" t="s">
        <v>1013</v>
      </c>
      <c r="F93" s="6" t="str">
        <f>VLOOKUP(E93,'1 колонка'!$A$3:$E$800,2,FALSE)</f>
        <v>Крем-маска "Княжна", 80 г</v>
      </c>
      <c r="G93" s="47">
        <f>VLOOKUP(E93,'1 колонка с ТК'!$A$3:$E$800,4,FALSE)*4/3</f>
        <v>13055.999999999998</v>
      </c>
    </row>
    <row r="94" spans="1:7" ht="12" customHeight="1">
      <c r="A94" s="6" t="s">
        <v>957</v>
      </c>
      <c r="B94" s="6" t="str">
        <f>VLOOKUP(A94,'1 колонка'!$A$3:$E$800,2,FALSE)</f>
        <v>Плантико Вазолептин, леденцовая карамель, 33 г</v>
      </c>
      <c r="C94" s="47">
        <f>VLOOKUP(A94,'1 колонка с ТК'!$A$3:$E$800,4,FALSE)*4/3</f>
        <v>3536</v>
      </c>
      <c r="E94" s="6" t="s">
        <v>1011</v>
      </c>
      <c r="F94" s="6" t="str">
        <f>VLOOKUP(E94,'1 колонка'!$A$3:$E$800,2,FALSE)</f>
        <v>Крем-маска "Княжна", 8х15г</v>
      </c>
      <c r="G94" s="47">
        <f>VLOOKUP(E94,'1 колонка с ТК'!$A$3:$E$800,4,FALSE)*4/3</f>
        <v>17543.999999999996</v>
      </c>
    </row>
    <row r="95" spans="1:7" ht="12" customHeight="1">
      <c r="A95" s="6" t="s">
        <v>958</v>
      </c>
      <c r="B95" s="6" t="str">
        <f>VLOOKUP(A95,'1 колонка'!$A$3:$E$800,2,FALSE)</f>
        <v>Плантико Кардиолептин,  леденцовая карамель, 33 г</v>
      </c>
      <c r="C95" s="47">
        <f>VLOOKUP(A95,'1 колонка с ТК'!$A$3:$E$800,4,FALSE)*4/3</f>
        <v>3536</v>
      </c>
      <c r="E95" s="6" t="s">
        <v>1014</v>
      </c>
      <c r="F95" s="6" t="str">
        <f>VLOOKUP(E95,'1 колонка'!$A$3:$E$800,2,FALSE)</f>
        <v>Пудра-сорбент "Кия", 60 г</v>
      </c>
      <c r="G95" s="47">
        <f>VLOOKUP(E95,'1 колонка с ТК'!$A$3:$E$800,4,FALSE)*4/3</f>
        <v>18632</v>
      </c>
    </row>
    <row r="96" spans="1:7" ht="12" customHeight="1">
      <c r="A96" s="6" t="s">
        <v>959</v>
      </c>
      <c r="B96" s="6" t="str">
        <f>VLOOKUP(A96,'1 колонка'!$A$3:$E$800,2,FALSE)</f>
        <v>Плантико Лептоник,  леденцовая карамель, 33 г</v>
      </c>
      <c r="C96" s="47">
        <f>VLOOKUP(A96,'1 колонка с ТК'!$A$3:$E$800,4,FALSE)*4/3</f>
        <v>3536</v>
      </c>
      <c r="E96" s="6" t="s">
        <v>1015</v>
      </c>
      <c r="F96" s="6" t="str">
        <f>VLOOKUP(E96,'1 колонка'!$A$3:$E$800,2,FALSE)</f>
        <v>Пудра-сорбент "Кия", 8 г</v>
      </c>
      <c r="G96" s="47">
        <f>VLOOKUP(E96,'1 колонка с ТК'!$A$3:$E$800,4,FALSE)*4/3</f>
        <v>6936</v>
      </c>
    </row>
    <row r="97" spans="1:7" ht="12" customHeight="1">
      <c r="A97" s="6" t="s">
        <v>960</v>
      </c>
      <c r="B97" s="6" t="str">
        <f>VLOOKUP(A97,'1 колонка'!$A$3:$E$800,2,FALSE)</f>
        <v>Плантико Лептопротект,  леденцовая карамель, 33 г</v>
      </c>
      <c r="C97" s="47">
        <f>VLOOKUP(A97,'1 колонка с ТК'!$A$3:$E$800,4,FALSE)*4/3</f>
        <v>3536</v>
      </c>
      <c r="E97" s="35" t="s">
        <v>362</v>
      </c>
      <c r="F97" s="36" t="str">
        <f>VLOOKUP(E97,'1 колонка'!$A$3:$E$800,2,FALSE)</f>
        <v>Скраб "Кия" "Ванильная карамель", 200 г</v>
      </c>
      <c r="G97" s="49">
        <f>VLOOKUP(E97,'1 колонка с ТК'!$A$3:$E$800,4,FALSE)*4/3</f>
        <v>19040</v>
      </c>
    </row>
    <row r="98" spans="1:7" ht="12" customHeight="1">
      <c r="A98" s="6" t="s">
        <v>961</v>
      </c>
      <c r="B98" s="6" t="str">
        <f>VLOOKUP(A98,'1 колонка'!$A$3:$E$800,2,FALSE)</f>
        <v>Хитолан, таблетки, 40 шт</v>
      </c>
      <c r="C98" s="47">
        <f>VLOOKUP(A98,'1 колонка с ТК'!$A$3:$E$800,4,FALSE)*4/3</f>
        <v>39847.99999999999</v>
      </c>
      <c r="E98" s="35" t="s">
        <v>363</v>
      </c>
      <c r="F98" s="36" t="str">
        <f>VLOOKUP(E98,'1 колонка'!$A$3:$E$800,2,FALSE)</f>
        <v>Скраб "Кия" "Лимон", 200 г</v>
      </c>
      <c r="G98" s="49">
        <f>VLOOKUP(E98,'1 колонка с ТК'!$A$3:$E$800,4,FALSE)*4/3</f>
        <v>19040</v>
      </c>
    </row>
    <row r="99" spans="1:7" ht="12" customHeight="1">
      <c r="A99" s="6" t="s">
        <v>963</v>
      </c>
      <c r="B99" s="6" t="str">
        <f>VLOOKUP(A99,'1 колонка'!$A$3:$E$800,2,FALSE)</f>
        <v>Энтеролептин, таблетки, 50 шт</v>
      </c>
      <c r="C99" s="47">
        <f>VLOOKUP(A99,'1 колонка с ТК'!$A$3:$E$800,4,FALSE)*4/3</f>
        <v>25568</v>
      </c>
      <c r="E99" s="35" t="s">
        <v>364</v>
      </c>
      <c r="F99" s="36" t="str">
        <f>VLOOKUP(E99,'1 колонка'!$A$3:$E$800,2,FALSE)</f>
        <v>Скраб "Нежный" "Пудровая нежность", 80 г</v>
      </c>
      <c r="G99" s="49">
        <f>VLOOKUP(E99,'1 колонка с ТК'!$A$3:$E$800,4,FALSE)*4/3</f>
        <v>13464</v>
      </c>
    </row>
    <row r="100" spans="1:7" ht="12" customHeight="1">
      <c r="A100" s="42"/>
      <c r="B100" s="37" t="s">
        <v>965</v>
      </c>
      <c r="C100" s="56"/>
      <c r="E100" s="6" t="s">
        <v>1018</v>
      </c>
      <c r="F100" s="6" t="str">
        <f>VLOOKUP(E100,'1 колонка'!$A$3:$E$800,2,FALSE)</f>
        <v>Скраб "Нежный", 80 г</v>
      </c>
      <c r="G100" s="47">
        <f>VLOOKUP(E100,'1 колонка с ТК'!$A$3:$E$800,4,FALSE)*4/3</f>
        <v>13055.999999999998</v>
      </c>
    </row>
    <row r="101" spans="1:7" ht="12" customHeight="1">
      <c r="A101" s="6" t="s">
        <v>966</v>
      </c>
      <c r="B101" s="6" t="str">
        <f>VLOOKUP(A101,'1 колонка'!$A$3:$E$800,2,FALSE)</f>
        <v>Анти-Оксидант, коллоидная фитоформула, 237 мл</v>
      </c>
      <c r="C101" s="47">
        <f>VLOOKUP(A101,'1 колонка с ТК'!$A$3:$E$800,4,FALSE)*4/3</f>
        <v>127567.99999999999</v>
      </c>
      <c r="E101" s="6" t="s">
        <v>1016</v>
      </c>
      <c r="F101" s="6" t="str">
        <f>VLOOKUP(E101,'1 колонка'!$A$3:$E$800,2,FALSE)</f>
        <v>Скраб "Нежный", 8х15г</v>
      </c>
      <c r="G101" s="47">
        <f>VLOOKUP(E101,'1 колонка с ТК'!$A$3:$E$800,4,FALSE)*4/3</f>
        <v>17543.999999999996</v>
      </c>
    </row>
    <row r="102" spans="1:7" ht="12" customHeight="1">
      <c r="A102" s="6" t="s">
        <v>967</v>
      </c>
      <c r="B102" s="6" t="str">
        <f>VLOOKUP(A102,'1 колонка'!$A$3:$E$800,2,FALSE)</f>
        <v>Артро Комплекс, коллоидная фитоформула, 237 мл</v>
      </c>
      <c r="C102" s="47">
        <f>VLOOKUP(A102,'1 колонка с ТК'!$A$3:$E$800,4,FALSE)*4/3</f>
        <v>127567.99999999999</v>
      </c>
      <c r="E102" s="42"/>
      <c r="F102" s="38" t="s">
        <v>750</v>
      </c>
      <c r="G102" s="57"/>
    </row>
    <row r="103" spans="1:7" ht="12" customHeight="1">
      <c r="A103" s="6" t="s">
        <v>968</v>
      </c>
      <c r="B103" s="6" t="str">
        <f>VLOOKUP(A103,'1 колонка'!$A$3:$E$800,2,FALSE)</f>
        <v>Брейн Бустер, коллоидная фитоформула, 237 мл</v>
      </c>
      <c r="C103" s="47">
        <f>VLOOKUP(A103,'1 колонка с ТК'!$A$3:$E$800,4,FALSE)*4/3</f>
        <v>127567.99999999999</v>
      </c>
      <c r="E103" s="6" t="s">
        <v>1019</v>
      </c>
      <c r="F103" s="6" t="str">
        <f>VLOOKUP(E103,'1 колонка'!$A$3:$E$800,2,FALSE)</f>
        <v>Бальзам "Чистотел", 75 мл</v>
      </c>
      <c r="G103" s="47">
        <f>VLOOKUP(E103,'1 колонка с ТК'!$A$3:$E$800,4,FALSE)*4/3</f>
        <v>49232</v>
      </c>
    </row>
    <row r="104" spans="1:7" ht="12" customHeight="1">
      <c r="A104" s="6" t="s">
        <v>969</v>
      </c>
      <c r="B104" s="6" t="str">
        <f>VLOOKUP(A104,'1 колонка'!$A$3:$E$800,2,FALSE)</f>
        <v>Бьюти Нэчурал, коллоидная фитоформула, 237 мл</v>
      </c>
      <c r="C104" s="47">
        <f>VLOOKUP(A104,'1 колонка с ТК'!$A$3:$E$800,4,FALSE)*4/3</f>
        <v>127567.99999999999</v>
      </c>
      <c r="E104" s="6" t="s">
        <v>1020</v>
      </c>
      <c r="F104" s="6" t="str">
        <f>VLOOKUP(E104,'1 колонка'!$A$3:$E$800,2,FALSE)</f>
        <v>Бальзам для волос, 50 мл</v>
      </c>
      <c r="G104" s="47">
        <f>VLOOKUP(E104,'1 колонка с ТК'!$A$3:$E$800,4,FALSE)*4/3</f>
        <v>9791.999999999998</v>
      </c>
    </row>
    <row r="105" spans="1:7" ht="12" customHeight="1">
      <c r="A105" s="6" t="s">
        <v>970</v>
      </c>
      <c r="B105" s="6" t="str">
        <f>VLOOKUP(A105,'1 колонка'!$A$3:$E$800,2,FALSE)</f>
        <v>Детокс, коллоидная фитоформула, 237 мл</v>
      </c>
      <c r="C105" s="47">
        <f>VLOOKUP(A105,'1 колонка с ТК'!$A$3:$E$800,4,FALSE)*4/3</f>
        <v>127567.99999999999</v>
      </c>
      <c r="E105" s="6" t="s">
        <v>1022</v>
      </c>
      <c r="F105" s="6" t="str">
        <f>VLOOKUP(E105,'1 колонка'!$A$3:$E$800,2,FALSE)</f>
        <v>Ванна скипидарная N1, 250 мл</v>
      </c>
      <c r="G105" s="47">
        <f>VLOOKUP(E105,'1 колонка с ТК'!$A$3:$E$800,4,FALSE)*4/3</f>
        <v>35087.99999999999</v>
      </c>
    </row>
    <row r="106" spans="1:7" ht="12" customHeight="1">
      <c r="A106" s="6" t="s">
        <v>971</v>
      </c>
      <c r="B106" s="6" t="str">
        <f>VLOOKUP(A106,'1 колонка'!$A$3:$E$800,2,FALSE)</f>
        <v>Имьюн Саппорт, коллоидная фитоформула, 237 мл</v>
      </c>
      <c r="C106" s="47">
        <f>VLOOKUP(A106,'1 колонка с ТК'!$A$3:$E$800,4,FALSE)*4/3</f>
        <v>127567.99999999999</v>
      </c>
      <c r="E106" s="6" t="s">
        <v>1024</v>
      </c>
      <c r="F106" s="6" t="str">
        <f>VLOOKUP(E106,'1 колонка'!$A$3:$E$800,2,FALSE)</f>
        <v>Ванна скипидарная N2, 250 мл</v>
      </c>
      <c r="G106" s="47">
        <f>VLOOKUP(E106,'1 колонка с ТК'!$A$3:$E$800,4,FALSE)*4/3</f>
        <v>35087.99999999999</v>
      </c>
    </row>
    <row r="107" spans="1:7" ht="12" customHeight="1">
      <c r="A107" s="6" t="s">
        <v>972</v>
      </c>
      <c r="B107" s="6" t="str">
        <f>VLOOKUP(A107,'1 колонка'!$A$3:$E$800,2,FALSE)</f>
        <v>Кардио Саппорт, коллоидная фитоформула, 237 мл</v>
      </c>
      <c r="C107" s="47">
        <f>VLOOKUP(A107,'1 колонка с ТК'!$A$3:$E$800,4,FALSE)*4/3</f>
        <v>127567.99999999999</v>
      </c>
      <c r="E107" s="6" t="s">
        <v>1026</v>
      </c>
      <c r="F107" s="6" t="str">
        <f>VLOOKUP(E107,'1 колонка'!$A$3:$E$800,2,FALSE)</f>
        <v>Гель для интимной гигиены "Блаженство", 20 мл</v>
      </c>
      <c r="G107" s="47">
        <f>VLOOKUP(E107,'1 колонка с ТК'!$A$3:$E$800,4,FALSE)*4/3</f>
        <v>11424</v>
      </c>
    </row>
    <row r="108" spans="1:7" ht="12" customHeight="1">
      <c r="A108" s="6" t="s">
        <v>973</v>
      </c>
      <c r="B108" s="6" t="str">
        <f>VLOOKUP(A108,'1 колонка'!$A$3:$E$800,2,FALSE)</f>
        <v>Мейл Эктив Комплекс, коллоидная фитоформула, 237 мл</v>
      </c>
      <c r="C108" s="47">
        <f>VLOOKUP(A108,'1 колонка с ТК'!$A$3:$E$800,4,FALSE)*4/3</f>
        <v>127567.99999999999</v>
      </c>
      <c r="E108" s="6" t="s">
        <v>1027</v>
      </c>
      <c r="F108" s="6" t="str">
        <f>VLOOKUP(E108,'1 колонка'!$A$3:$E$800,2,FALSE)</f>
        <v>Гель от ушибов "Арктика", 30 мл</v>
      </c>
      <c r="G108" s="47">
        <f>VLOOKUP(E108,'1 колонка с ТК'!$A$3:$E$800,4,FALSE)*4/3</f>
        <v>11016</v>
      </c>
    </row>
    <row r="109" spans="1:7" ht="12" customHeight="1">
      <c r="A109" s="6" t="s">
        <v>974</v>
      </c>
      <c r="B109" s="6" t="str">
        <f>VLOOKUP(A109,'1 колонка'!$A$3:$E$800,2,FALSE)</f>
        <v>Ментал Комфорт, коллоидная фитоформула, 237 мл</v>
      </c>
      <c r="C109" s="47">
        <f>VLOOKUP(A109,'1 колонка с ТК'!$A$3:$E$800,4,FALSE)*4/3</f>
        <v>127567.99999999999</v>
      </c>
      <c r="E109" s="6" t="s">
        <v>1028</v>
      </c>
      <c r="F109" s="6" t="str">
        <f>VLOOKUP(E109,'1 колонка'!$A$3:$E$800,2,FALSE)</f>
        <v>Гель рассасывающий "Мамавит", 50 мл</v>
      </c>
      <c r="G109" s="47">
        <f>VLOOKUP(E109,'1 колонка с ТК'!$A$3:$E$800,4,FALSE)*4/3</f>
        <v>34816</v>
      </c>
    </row>
    <row r="110" spans="1:7" ht="12" customHeight="1">
      <c r="A110" s="6" t="s">
        <v>975</v>
      </c>
      <c r="B110" s="6" t="str">
        <f>VLOOKUP(A110,'1 колонка'!$A$3:$E$800,2,FALSE)</f>
        <v>Остео Комплекс, коллоидная фитоформула, 237 мл</v>
      </c>
      <c r="C110" s="47">
        <f>VLOOKUP(A110,'1 колонка с ТК'!$A$3:$E$800,4,FALSE)*4/3</f>
        <v>127567.99999999999</v>
      </c>
      <c r="E110" s="6" t="s">
        <v>1029</v>
      </c>
      <c r="F110" s="6" t="str">
        <f>VLOOKUP(E110,'1 колонка'!$A$3:$E$800,2,FALSE)</f>
        <v>Концентрат березовый для ног "Бетулан", кашицеобразный продукт, 40 г</v>
      </c>
      <c r="G110" s="47">
        <f>VLOOKUP(E110,'1 колонка с ТК'!$A$3:$E$800,4,FALSE)*4/3</f>
        <v>4623.999999999999</v>
      </c>
    </row>
    <row r="111" spans="1:7" ht="12" customHeight="1">
      <c r="A111" s="6" t="s">
        <v>976</v>
      </c>
      <c r="B111" s="6" t="str">
        <f>VLOOKUP(A111,'1 колонка'!$A$3:$E$800,2,FALSE)</f>
        <v>Фимейл Эктив Комплекс, коллоидная фитоформула, 237 мл</v>
      </c>
      <c r="C111" s="47">
        <f>VLOOKUP(A111,'1 колонка с ТК'!$A$3:$E$800,4,FALSE)*4/3</f>
        <v>127567.99999999999</v>
      </c>
      <c r="E111" s="6" t="s">
        <v>1030</v>
      </c>
      <c r="F111" s="6" t="str">
        <f>VLOOKUP(E111,'1 колонка'!$A$3:$E$800,2,FALSE)</f>
        <v>Концентрат на основе молочной сыворотки, жидкость, 150 мл</v>
      </c>
      <c r="G111" s="47">
        <f>VLOOKUP(E111,'1 колонка с ТК'!$A$3:$E$800,4,FALSE)*4/3</f>
        <v>16183.999999999998</v>
      </c>
    </row>
    <row r="112" spans="1:7" ht="12" customHeight="1">
      <c r="A112" s="6" t="s">
        <v>977</v>
      </c>
      <c r="B112" s="6" t="str">
        <f>VLOOKUP(A112,'1 колонка'!$A$3:$E$800,2,FALSE)</f>
        <v>Шугар Бэланс, коллоидная фитоформула, 237 мл</v>
      </c>
      <c r="C112" s="47">
        <f>VLOOKUP(A112,'1 колонка с ТК'!$A$3:$E$800,4,FALSE)*4/3</f>
        <v>127567.99999999999</v>
      </c>
      <c r="E112" s="6" t="s">
        <v>1032</v>
      </c>
      <c r="F112" s="6" t="str">
        <f>VLOOKUP(E112,'1 колонка'!$A$3:$E$800,2,FALSE)</f>
        <v>Концентрат с экстрактом корня лопуха, жидкость, 150 мл</v>
      </c>
      <c r="G112" s="47">
        <f>VLOOKUP(E112,'1 колонка с ТК'!$A$3:$E$800,4,FALSE)*4/3</f>
        <v>14144</v>
      </c>
    </row>
    <row r="113" spans="1:7" ht="12" customHeight="1">
      <c r="A113" s="42"/>
      <c r="B113" s="38" t="s">
        <v>271</v>
      </c>
      <c r="C113" s="57"/>
      <c r="E113" s="6" t="s">
        <v>1034</v>
      </c>
      <c r="F113" s="6" t="str">
        <f>VLOOKUP(E113,'1 колонка'!$A$3:$E$800,2,FALSE)</f>
        <v>Концентрат с экстрактом листа крапивы, жидкость, 150 мл</v>
      </c>
      <c r="G113" s="47">
        <f>VLOOKUP(E113,'1 колонка с ТК'!$A$3:$E$800,4,FALSE)*4/3</f>
        <v>16183.999999999998</v>
      </c>
    </row>
    <row r="114" spans="1:7" ht="12" customHeight="1">
      <c r="A114" s="6" t="s">
        <v>978</v>
      </c>
      <c r="B114" s="6" t="str">
        <f>VLOOKUP(A114,'1 колонка'!$A$3:$E$800,2,FALSE)</f>
        <v>ЭМ-Курунга, таблетки, 10 шт</v>
      </c>
      <c r="C114" s="47">
        <f>VLOOKUP(A114,'1 колонка с ТК'!$A$3:$E$800,4,FALSE)*4/3</f>
        <v>10744</v>
      </c>
      <c r="E114" s="6" t="s">
        <v>296</v>
      </c>
      <c r="F114" s="6" t="str">
        <f>VLOOKUP(E114,'1 колонка'!$A$3:$E$800,2,FALSE)</f>
        <v>Крем "Ширлайн", 50 мл</v>
      </c>
      <c r="G114" s="47">
        <f>VLOOKUP(E114,'1 колонка с ТК'!$A$3:$E$800,4,FALSE)*4/3</f>
        <v>12920</v>
      </c>
    </row>
    <row r="115" spans="1:7" ht="12" customHeight="1">
      <c r="A115" s="6" t="s">
        <v>980</v>
      </c>
      <c r="B115" s="6" t="str">
        <f>VLOOKUP(A115,'1 колонка'!$A$3:$E$800,2,FALSE)</f>
        <v>ЭМ-Курунга, таблетки, 40 шт</v>
      </c>
      <c r="C115" s="47">
        <f>VLOOKUP(A115,'1 колонка с ТК'!$A$3:$E$800,4,FALSE)*4/3</f>
        <v>39711.99999999999</v>
      </c>
      <c r="E115" s="6" t="s">
        <v>1036</v>
      </c>
      <c r="F115" s="6" t="str">
        <f>VLOOKUP(E115,'1 колонка'!$A$3:$E$800,2,FALSE)</f>
        <v>Крем антиаллергический "Солхинол", 30 мл</v>
      </c>
      <c r="G115" s="47">
        <f>VLOOKUP(E115,'1 колонка с ТК'!$A$3:$E$800,4,FALSE)*4/3</f>
        <v>11016</v>
      </c>
    </row>
    <row r="116" spans="1:7" ht="12" customHeight="1">
      <c r="A116" s="42"/>
      <c r="B116" s="38" t="s">
        <v>982</v>
      </c>
      <c r="C116" s="57"/>
      <c r="E116" s="6" t="s">
        <v>1037</v>
      </c>
      <c r="F116" s="6" t="str">
        <f>VLOOKUP(E116,'1 колонка'!$A$3:$E$800,2,FALSE)</f>
        <v>Крем антиварикозный "Венорм", 50 мл</v>
      </c>
      <c r="G116" s="47">
        <f>VLOOKUP(E116,'1 колонка с ТК'!$A$3:$E$800,4,FALSE)*4/3</f>
        <v>15640</v>
      </c>
    </row>
    <row r="117" spans="1:7" ht="12" customHeight="1">
      <c r="A117" s="6" t="s">
        <v>983</v>
      </c>
      <c r="B117" s="6" t="str">
        <f>VLOOKUP(A117,'1 колонка'!$A$3:$E$800,2,FALSE)</f>
        <v>Лесмин, таблетки, 80 шт</v>
      </c>
      <c r="C117" s="47">
        <f>VLOOKUP(A117,'1 колонка с ТК'!$A$3:$E$800,4,FALSE)*4/3</f>
        <v>46920</v>
      </c>
      <c r="E117" s="6" t="s">
        <v>1038</v>
      </c>
      <c r="F117" s="6" t="str">
        <f>VLOOKUP(E117,'1 колонка'!$A$3:$E$800,2,FALSE)</f>
        <v>Крем антигрибковый "Микодонт", 30 мл</v>
      </c>
      <c r="G117" s="47">
        <f>VLOOKUP(E117,'1 колонка с ТК'!$A$3:$E$800,4,FALSE)*4/3</f>
        <v>11016</v>
      </c>
    </row>
    <row r="118" spans="1:7" ht="12" customHeight="1">
      <c r="A118" s="6" t="s">
        <v>985</v>
      </c>
      <c r="B118" s="6" t="str">
        <f>VLOOKUP(A118,'1 колонка'!$A$3:$E$800,2,FALSE)</f>
        <v>Фитолон-Кламин, таблетки, 80 шт</v>
      </c>
      <c r="C118" s="47">
        <f>VLOOKUP(A118,'1 колонка с ТК'!$A$3:$E$800,4,FALSE)*4/3</f>
        <v>43384</v>
      </c>
      <c r="E118" s="6" t="s">
        <v>1039</v>
      </c>
      <c r="F118" s="6" t="str">
        <f>VLOOKUP(E118,'1 колонка'!$A$3:$E$800,2,FALSE)</f>
        <v>Крем антипсориазный "Пикладол", 30 мл</v>
      </c>
      <c r="G118" s="47">
        <f>VLOOKUP(E118,'1 колонка с ТК'!$A$3:$E$800,4,FALSE)*4/3</f>
        <v>11016</v>
      </c>
    </row>
    <row r="119" spans="1:7" ht="12" customHeight="1">
      <c r="A119" s="42"/>
      <c r="B119" s="30" t="s">
        <v>987</v>
      </c>
      <c r="C119" s="55"/>
      <c r="E119" s="6" t="s">
        <v>1040</v>
      </c>
      <c r="F119" s="6" t="str">
        <f>VLOOKUP(E119,'1 колонка'!$A$3:$E$800,2,FALSE)</f>
        <v>Крем массажный "Мумие", 50 мл</v>
      </c>
      <c r="G119" s="47">
        <f>VLOOKUP(E119,'1 колонка с ТК'!$A$3:$E$800,4,FALSE)*4/3</f>
        <v>17543.999999999996</v>
      </c>
    </row>
    <row r="120" spans="1:7" ht="12" customHeight="1">
      <c r="A120" s="43"/>
      <c r="B120" s="39" t="s">
        <v>688</v>
      </c>
      <c r="C120" s="58"/>
      <c r="E120" s="6" t="s">
        <v>1041</v>
      </c>
      <c r="F120" s="6" t="str">
        <f>VLOOKUP(E120,'1 колонка'!$A$3:$E$800,2,FALSE)</f>
        <v>Крем массажный противовоспалительный "Эсобел", 50 г</v>
      </c>
      <c r="G120" s="47">
        <f>VLOOKUP(E120,'1 колонка с ТК'!$A$3:$E$800,4,FALSE)*4/3</f>
        <v>15640</v>
      </c>
    </row>
    <row r="121" spans="1:7" ht="12" customHeight="1">
      <c r="A121" s="6" t="s">
        <v>994</v>
      </c>
      <c r="B121" s="6" t="str">
        <f>VLOOKUP(A121,'1 колонка'!$A$3:$E$800,2,FALSE)</f>
        <v>Гель-скраб "Кия" с экстрактом алоэ, 200 г</v>
      </c>
      <c r="C121" s="47">
        <f>VLOOKUP(A121,'1 колонка с ТК'!$A$3:$E$800,4,FALSE)*4/3</f>
        <v>18632</v>
      </c>
      <c r="E121" s="6" t="s">
        <v>1042</v>
      </c>
      <c r="F121" s="6" t="str">
        <f>VLOOKUP(E121,'1 колонка'!$A$3:$E$800,2,FALSE)</f>
        <v>Крем массажный с экстрактом сабельника "Эсобел", 50 мл</v>
      </c>
      <c r="G121" s="47">
        <f>VLOOKUP(E121,'1 колонка с ТК'!$A$3:$E$800,4,FALSE)*4/3</f>
        <v>17543.999999999996</v>
      </c>
    </row>
    <row r="122" spans="1:7" ht="12" customHeight="1">
      <c r="A122" s="6" t="s">
        <v>988</v>
      </c>
      <c r="B122" s="6" t="str">
        <f>VLOOKUP(A122,'1 колонка'!$A$3:$E$800,2,FALSE)</f>
        <v>Гель-скраб "Кия" с экстрактом алоэ, 8х15 г</v>
      </c>
      <c r="C122" s="47">
        <f>VLOOKUP(A122,'1 колонка с ТК'!$A$3:$E$800,4,FALSE)*4/3</f>
        <v>17543.999999999996</v>
      </c>
      <c r="E122" s="6" t="s">
        <v>1043</v>
      </c>
      <c r="F122" s="6" t="str">
        <f>VLOOKUP(E122,'1 колонка'!$A$3:$E$800,2,FALSE)</f>
        <v>Крем противовоспалительный "Флорента", 30 мл</v>
      </c>
      <c r="G122" s="47">
        <f>VLOOKUP(E122,'1 колонка с ТК'!$A$3:$E$800,4,FALSE)*4/3</f>
        <v>11016</v>
      </c>
    </row>
    <row r="123" spans="1:7" ht="12" customHeight="1">
      <c r="A123" s="6" t="s">
        <v>995</v>
      </c>
      <c r="B123" s="6" t="str">
        <f>VLOOKUP(A123,'1 колонка'!$A$3:$E$800,2,FALSE)</f>
        <v>Гель-скраб "Кия" с экстрактом ромашки, 200 г</v>
      </c>
      <c r="C123" s="47">
        <f>VLOOKUP(A123,'1 колонка с ТК'!$A$3:$E$800,4,FALSE)*4/3</f>
        <v>18632</v>
      </c>
      <c r="E123" s="6" t="s">
        <v>1044</v>
      </c>
      <c r="F123" s="6" t="str">
        <f>VLOOKUP(E123,'1 колонка'!$A$3:$E$800,2,FALSE)</f>
        <v>Крем с экстрактом каллизии душистой "Эсобел", 50 мл</v>
      </c>
      <c r="G123" s="47">
        <f>VLOOKUP(E123,'1 колонка с ТК'!$A$3:$E$800,4,FALSE)*4/3</f>
        <v>17543.999999999996</v>
      </c>
    </row>
    <row r="124" spans="1:7" ht="12" customHeight="1">
      <c r="A124" s="6" t="s">
        <v>990</v>
      </c>
      <c r="B124" s="6" t="str">
        <f>VLOOKUP(A124,'1 колонка'!$A$3:$E$800,2,FALSE)</f>
        <v>Гель-скраб "Кия" с экстрактом ромашки, 8х15 г</v>
      </c>
      <c r="C124" s="47">
        <f>VLOOKUP(A124,'1 колонка с ТК'!$A$3:$E$800,4,FALSE)*4/3</f>
        <v>17543.999999999996</v>
      </c>
      <c r="E124" s="6" t="s">
        <v>1045</v>
      </c>
      <c r="F124" s="6" t="str">
        <f>VLOOKUP(E124,'1 колонка'!$A$3:$E$800,2,FALSE)</f>
        <v>Крем-репеллент, "Барьер", 30 мл</v>
      </c>
      <c r="G124" s="47">
        <f>VLOOKUP(E124,'1 колонка с ТК'!$A$3:$E$800,4,FALSE)*4/3</f>
        <v>8160</v>
      </c>
    </row>
    <row r="125" spans="1:7" ht="12" customHeight="1">
      <c r="A125" s="6" t="s">
        <v>996</v>
      </c>
      <c r="B125" s="6" t="str">
        <f>VLOOKUP(A125,'1 колонка'!$A$3:$E$800,2,FALSE)</f>
        <v>Гель-скраб "Кия" с экстрактом череды, 200 г</v>
      </c>
      <c r="C125" s="47">
        <f>VLOOKUP(A125,'1 колонка с ТК'!$A$3:$E$800,4,FALSE)*4/3</f>
        <v>18632</v>
      </c>
      <c r="E125" s="6" t="s">
        <v>1046</v>
      </c>
      <c r="F125" s="6" t="str">
        <f>VLOOKUP(E125,'1 колонка'!$A$3:$E$800,2,FALSE)</f>
        <v>Маска восстанавливающая и питательная, 75 мл</v>
      </c>
      <c r="G125" s="47">
        <f>VLOOKUP(E125,'1 колонка с ТК'!$A$3:$E$800,4,FALSE)*4/3</f>
        <v>11152</v>
      </c>
    </row>
    <row r="126" spans="1:7" ht="12" customHeight="1">
      <c r="A126" s="6" t="s">
        <v>992</v>
      </c>
      <c r="B126" s="6" t="str">
        <f>VLOOKUP(A126,'1 колонка'!$A$3:$E$800,2,FALSE)</f>
        <v>Гель-скраб "Кия" с экстрактом череды, 8х15 г</v>
      </c>
      <c r="C126" s="47">
        <f>VLOOKUP(A126,'1 колонка с ТК'!$A$3:$E$800,4,FALSE)*4/3</f>
        <v>17543.999999999996</v>
      </c>
      <c r="E126" s="6" t="s">
        <v>1048</v>
      </c>
      <c r="F126" s="6" t="str">
        <f>VLOOKUP(E126,'1 колонка'!$A$3:$E$800,2,FALSE)</f>
        <v>Маска для быстрого восстановления кожи, 75 мл</v>
      </c>
      <c r="G126" s="47">
        <f>VLOOKUP(E126,'1 колонка с ТК'!$A$3:$E$800,4,FALSE)*4/3</f>
        <v>11152</v>
      </c>
    </row>
    <row r="127" spans="1:7" ht="12" customHeight="1">
      <c r="A127" s="6" t="s">
        <v>997</v>
      </c>
      <c r="B127" s="6" t="str">
        <f>VLOOKUP(A127,'1 колонка'!$A$3:$E$800,2,FALSE)</f>
        <v>Косметическая линия КИЯ "Маска-лифтинг", 8х15 г</v>
      </c>
      <c r="C127" s="47">
        <f>VLOOKUP(A127,'1 колонка с ТК'!$A$3:$E$800,4,FALSE)*4/3</f>
        <v>12240</v>
      </c>
      <c r="E127" s="6" t="s">
        <v>1050</v>
      </c>
      <c r="F127" s="6" t="str">
        <f>VLOOKUP(E127,'1 колонка'!$A$3:$E$800,2,FALSE)</f>
        <v>Маска на основе молочной сыворотки, 150 мл</v>
      </c>
      <c r="G127" s="47">
        <f>VLOOKUP(E127,'1 колонка с ТК'!$A$3:$E$800,4,FALSE)*4/3</f>
        <v>18768</v>
      </c>
    </row>
    <row r="128" spans="1:7" ht="12" customHeight="1">
      <c r="A128" s="6" t="s">
        <v>999</v>
      </c>
      <c r="B128" s="6" t="str">
        <f>VLOOKUP(A128,'1 колонка'!$A$3:$E$800,2,FALSE)</f>
        <v>Косметическая линия КИЯ "Маска-пилинг", 8х15 г</v>
      </c>
      <c r="C128" s="47">
        <f>VLOOKUP(A128,'1 колонка с ТК'!$A$3:$E$800,4,FALSE)*4/3</f>
        <v>13055.999999999998</v>
      </c>
      <c r="E128" s="6" t="s">
        <v>1052</v>
      </c>
      <c r="F128" s="6" t="str">
        <f>VLOOKUP(E128,'1 колонка'!$A$3:$E$800,2,FALSE)</f>
        <v>Маска очищающая и увлажняющая, 75 мл</v>
      </c>
      <c r="G128" s="47">
        <f>VLOOKUP(E128,'1 колонка с ТК'!$A$3:$E$800,4,FALSE)*4/3</f>
        <v>11152</v>
      </c>
    </row>
    <row r="129" spans="1:7" ht="12" customHeight="1">
      <c r="A129" s="6" t="s">
        <v>1007</v>
      </c>
      <c r="B129" s="6" t="str">
        <f>VLOOKUP(A129,'1 колонка'!$A$3:$E$800,2,FALSE)</f>
        <v>Косметическая маска "Клеопатра", 200 г</v>
      </c>
      <c r="C129" s="47">
        <f>VLOOKUP(A129,'1 колонка с ТК'!$A$3:$E$800,4,FALSE)*4/3</f>
        <v>16320</v>
      </c>
      <c r="E129" s="6" t="s">
        <v>1054</v>
      </c>
      <c r="F129" s="6" t="str">
        <f>VLOOKUP(E129,'1 колонка'!$A$3:$E$800,2,FALSE)</f>
        <v>Маска с экстрактом корня лопуха, 150 мл</v>
      </c>
      <c r="G129" s="47">
        <f>VLOOKUP(E129,'1 колонка с ТК'!$A$3:$E$800,4,FALSE)*4/3</f>
        <v>14415.999999999998</v>
      </c>
    </row>
    <row r="130" spans="1:7" ht="12.75">
      <c r="A130" s="6" t="s">
        <v>1001</v>
      </c>
      <c r="B130" s="6" t="str">
        <f>VLOOKUP(A130,'1 колонка'!$A$3:$E$800,2,FALSE)</f>
        <v>Косметическая маска "Клеопатра", 8х15г</v>
      </c>
      <c r="C130" s="47">
        <f>VLOOKUP(A130,'1 колонка с ТК'!$A$3:$E$800,4,FALSE)*4/3</f>
        <v>17543.999999999996</v>
      </c>
      <c r="E130" s="6" t="s">
        <v>1056</v>
      </c>
      <c r="F130" s="6" t="str">
        <f>VLOOKUP(E130,'1 колонка'!$A$3:$E$800,2,FALSE)</f>
        <v>Маска с экстрактом крапивы, 150 мл</v>
      </c>
      <c r="G130" s="47">
        <f>VLOOKUP(E130,'1 колонка с ТК'!$A$3:$E$800,4,FALSE)*4/3</f>
        <v>18088</v>
      </c>
    </row>
    <row r="131" spans="1:7" ht="12" customHeight="1">
      <c r="A131" s="6" t="s">
        <v>1008</v>
      </c>
      <c r="B131" s="6" t="str">
        <f>VLOOKUP(A131,'1 колонка'!$A$3:$E$800,2,FALSE)</f>
        <v>Косметическая маска "Минеральная", 200 г</v>
      </c>
      <c r="C131" s="47">
        <f>VLOOKUP(A131,'1 колонка с ТК'!$A$3:$E$800,4,FALSE)*4/3</f>
        <v>13055.999999999998</v>
      </c>
      <c r="E131" s="6" t="s">
        <v>1058</v>
      </c>
      <c r="F131" s="6" t="str">
        <f>VLOOKUP(E131,'1 колонка'!$A$3:$E$800,2,FALSE)</f>
        <v>Салфетки лечебно-профилактические "Эсобел", 20 шт</v>
      </c>
      <c r="G131" s="47">
        <f>VLOOKUP(E131,'1 колонка с ТК'!$A$3:$E$800,4,FALSE)*4/3</f>
        <v>6527.999999999999</v>
      </c>
    </row>
    <row r="132" spans="1:7" ht="12" customHeight="1">
      <c r="A132" s="6" t="s">
        <v>1003</v>
      </c>
      <c r="B132" s="6" t="str">
        <f>VLOOKUP(A132,'1 колонка'!$A$3:$E$800,2,FALSE)</f>
        <v>Косметическая маска "Минеральная", 8х15г</v>
      </c>
      <c r="C132" s="47">
        <f>VLOOKUP(A132,'1 колонка с ТК'!$A$3:$E$800,4,FALSE)*4/3</f>
        <v>17543.999999999996</v>
      </c>
      <c r="E132" s="6" t="s">
        <v>1059</v>
      </c>
      <c r="F132" s="6" t="str">
        <f>VLOOKUP(E132,'1 колонка'!$A$3:$E$800,2,FALSE)</f>
        <v>Экстракт лечебной грязи "Эсобел", гранулы, 50 г</v>
      </c>
      <c r="G132" s="47">
        <f>VLOOKUP(E132,'1 колонка с ТК'!$A$3:$E$800,4,FALSE)*4/3</f>
        <v>6527.999999999999</v>
      </c>
    </row>
    <row r="133" spans="1:7" ht="12" customHeight="1">
      <c r="A133" s="6" t="s">
        <v>1005</v>
      </c>
      <c r="B133" s="6" t="str">
        <f>VLOOKUP(A133,'1 колонка'!$A$3:$E$800,2,FALSE)</f>
        <v>Косметическая маска "Царица", 8х15 г</v>
      </c>
      <c r="C133" s="47">
        <f>VLOOKUP(A133,'1 колонка с ТК'!$A$3:$E$800,4,FALSE)*4/3</f>
        <v>17543.999999999996</v>
      </c>
      <c r="E133" s="6" t="s">
        <v>298</v>
      </c>
      <c r="F133" s="6" t="str">
        <f>VLOOKUP(E133,'1 колонка'!$A$3:$E$800,2,FALSE)</f>
        <v>Эплир, бальзам для проблемной кожи, 150 мл</v>
      </c>
      <c r="G133" s="47">
        <f>VLOOKUP(E133,'1 колонка с ТК'!$A$3:$E$800,4,FALSE)*4/3</f>
        <v>21215.999999999996</v>
      </c>
    </row>
    <row r="134" spans="1:7" ht="12.75">
      <c r="A134" s="7" t="s">
        <v>684</v>
      </c>
      <c r="B134" s="7" t="s">
        <v>685</v>
      </c>
      <c r="C134" s="22" t="s">
        <v>350</v>
      </c>
      <c r="D134" s="75"/>
      <c r="E134" s="7" t="s">
        <v>684</v>
      </c>
      <c r="F134" s="7" t="s">
        <v>685</v>
      </c>
      <c r="G134" s="22" t="s">
        <v>350</v>
      </c>
    </row>
    <row r="135" spans="1:7" ht="12.75">
      <c r="A135" s="6" t="s">
        <v>300</v>
      </c>
      <c r="B135" s="6" t="str">
        <f>VLOOKUP(A135,'1 колонка'!$A$3:$E$800,2,FALSE)</f>
        <v>Эплир, бальзам тонизирующий, 150 мл</v>
      </c>
      <c r="C135" s="47">
        <f>VLOOKUP(A135,'1 колонка с ТК'!$A$3:$E$800,4,FALSE)*4/3</f>
        <v>21215.999999999996</v>
      </c>
      <c r="E135" s="6" t="s">
        <v>1110</v>
      </c>
      <c r="F135" s="6" t="str">
        <f>VLOOKUP(E135,'1 колонка'!$A$3:$E$800,2,FALSE)</f>
        <v>Аромаэмульсия "Мерцание звезд", "Скорпион", 12 мл</v>
      </c>
      <c r="G135" s="49">
        <f>VLOOKUP(E135,'1 колонка с ТК'!$A$3:$E$800,4,FALSE)*4/3</f>
        <v>7072</v>
      </c>
    </row>
    <row r="136" spans="1:7" ht="12" customHeight="1">
      <c r="A136" s="6" t="s">
        <v>302</v>
      </c>
      <c r="B136" s="6" t="str">
        <f>VLOOKUP(A136,'1 колонка'!$A$3:$E$800,2,FALSE)</f>
        <v>Эплир, бальзам успокаивающий, 150 мл</v>
      </c>
      <c r="C136" s="47">
        <f>VLOOKUP(A136,'1 колонка с ТК'!$A$3:$E$800,4,FALSE)*4/3</f>
        <v>21215.999999999996</v>
      </c>
      <c r="E136" s="6" t="s">
        <v>1111</v>
      </c>
      <c r="F136" s="6" t="str">
        <f>VLOOKUP(E136,'1 колонка'!$A$3:$E$800,2,FALSE)</f>
        <v>Аромаэмульсия "Мерцание звезд", "Совершенство", 12 мл</v>
      </c>
      <c r="G136" s="49">
        <f>VLOOKUP(E136,'1 колонка с ТК'!$A$3:$E$800,4,FALSE)*4/3</f>
        <v>7072</v>
      </c>
    </row>
    <row r="137" spans="1:7" ht="12" customHeight="1">
      <c r="A137" s="6" t="s">
        <v>1060</v>
      </c>
      <c r="B137" s="6" t="str">
        <f>VLOOKUP(A137,'1 колонка'!$A$3:$E$800,2,FALSE)</f>
        <v>Эплир, гель, 20 мл</v>
      </c>
      <c r="C137" s="47">
        <f>VLOOKUP(A137,'1 колонка с ТК'!$A$3:$E$800,4,FALSE)*4/3</f>
        <v>11560</v>
      </c>
      <c r="E137" s="6" t="s">
        <v>1112</v>
      </c>
      <c r="F137" s="6" t="str">
        <f>VLOOKUP(E137,'1 колонка'!$A$3:$E$800,2,FALSE)</f>
        <v>Аромаэмульсия "Мерцание звезд", "Стрелец", 12 мл</v>
      </c>
      <c r="G137" s="49">
        <f>VLOOKUP(E137,'1 колонка с ТК'!$A$3:$E$800,4,FALSE)*4/3</f>
        <v>7072</v>
      </c>
    </row>
    <row r="138" spans="1:7" ht="12" customHeight="1">
      <c r="A138" s="6" t="s">
        <v>1062</v>
      </c>
      <c r="B138" s="6" t="str">
        <f>VLOOKUP(A138,'1 колонка'!$A$3:$E$800,2,FALSE)</f>
        <v>Эплир, крем, 50 мл</v>
      </c>
      <c r="C138" s="47">
        <f>VLOOKUP(A138,'1 колонка с ТК'!$A$3:$E$800,4,FALSE)*4/3</f>
        <v>22032</v>
      </c>
      <c r="E138" s="6" t="s">
        <v>1113</v>
      </c>
      <c r="F138" s="6" t="str">
        <f>VLOOKUP(E138,'1 колонка'!$A$3:$E$800,2,FALSE)</f>
        <v>Аромаэмульсия "Мерцание звезд", "Телец", 12 мл</v>
      </c>
      <c r="G138" s="49">
        <f>VLOOKUP(E138,'1 колонка с ТК'!$A$3:$E$800,4,FALSE)*4/3</f>
        <v>7072</v>
      </c>
    </row>
    <row r="139" spans="1:7" ht="12" customHeight="1">
      <c r="A139" s="6" t="s">
        <v>1064</v>
      </c>
      <c r="B139" s="6" t="str">
        <f>VLOOKUP(A139,'1 колонка'!$A$3:$E$800,2,FALSE)</f>
        <v>Эплир, масло, 10 мл</v>
      </c>
      <c r="C139" s="47">
        <f>VLOOKUP(A139,'1 колонка с ТК'!$A$3:$E$800,4,FALSE)*4/3</f>
        <v>6392</v>
      </c>
      <c r="E139" s="6" t="s">
        <v>1114</v>
      </c>
      <c r="F139" s="6" t="str">
        <f>VLOOKUP(E139,'1 колонка'!$A$3:$E$800,2,FALSE)</f>
        <v>Аромаэмульсия "Мерцание звезд", пробники</v>
      </c>
      <c r="G139" s="47">
        <f>VLOOKUP(E139,'1 колонка с ТК'!$A$3:$E$800,4,FALSE)*4/3</f>
        <v>17815.999999999996</v>
      </c>
    </row>
    <row r="140" spans="1:7" ht="12" customHeight="1">
      <c r="A140" s="6" t="s">
        <v>304</v>
      </c>
      <c r="B140" s="6" t="str">
        <f>VLOOKUP(A140,'1 колонка'!$A$3:$E$800,2,FALSE)</f>
        <v>Эплир, скраб, 150 мл</v>
      </c>
      <c r="C140" s="47">
        <f>VLOOKUP(A140,'1 колонка с ТК'!$A$3:$E$800,4,FALSE)*4/3</f>
        <v>21215.999999999996</v>
      </c>
      <c r="E140" s="6" t="s">
        <v>1115</v>
      </c>
      <c r="F140" s="6" t="str">
        <f>VLOOKUP(E140,'1 колонка'!$A$3:$E$800,2,FALSE)</f>
        <v>Рициниол (базовый), 15 мл</v>
      </c>
      <c r="G140" s="49">
        <f>VLOOKUP(E140,'1 колонка с ТК'!$A$3:$E$800,4,FALSE)*4/3</f>
        <v>9111.999999999998</v>
      </c>
    </row>
    <row r="141" spans="1:7" ht="12" customHeight="1">
      <c r="A141" s="42"/>
      <c r="B141" s="38" t="s">
        <v>234</v>
      </c>
      <c r="C141" s="57"/>
      <c r="E141" s="6" t="s">
        <v>1117</v>
      </c>
      <c r="F141" s="6" t="str">
        <f>VLOOKUP(E141,'1 колонка'!$A$3:$E$800,2,FALSE)</f>
        <v>Рициниол (базовый), 30 мл</v>
      </c>
      <c r="G141" s="49">
        <f>VLOOKUP(E141,'1 колонка с ТК'!$A$3:$E$800,4,FALSE)*4/3</f>
        <v>14552</v>
      </c>
    </row>
    <row r="142" spans="1:7" ht="12" customHeight="1">
      <c r="A142" s="6" t="s">
        <v>1066</v>
      </c>
      <c r="B142" s="6" t="str">
        <f>VLOOKUP(A142,'1 колонка'!$A$3:$E$800,2,FALSE)</f>
        <v>Крем геронтологический, капсулы, 25 шт</v>
      </c>
      <c r="C142" s="47">
        <f>VLOOKUP(A142,'1 колонка с ТК'!$A$3:$E$800,4,FALSE)*4/3</f>
        <v>23256</v>
      </c>
      <c r="E142" s="6" t="s">
        <v>1119</v>
      </c>
      <c r="F142" s="6" t="str">
        <f>VLOOKUP(E142,'1 колонка'!$A$3:$E$800,2,FALSE)</f>
        <v>Рициниол, с маслом шалфея, 15 мл</v>
      </c>
      <c r="G142" s="49">
        <f>VLOOKUP(E142,'1 колонка с ТК'!$A$3:$E$800,4,FALSE)*4/3</f>
        <v>11016</v>
      </c>
    </row>
    <row r="143" spans="1:7" ht="12" customHeight="1">
      <c r="A143" s="6" t="s">
        <v>1068</v>
      </c>
      <c r="B143" s="6" t="str">
        <f>VLOOKUP(A143,'1 колонка'!$A$3:$E$800,2,FALSE)</f>
        <v>Крем для век, капсулы, 25 шт</v>
      </c>
      <c r="C143" s="47">
        <f>VLOOKUP(A143,'1 колонка с ТК'!$A$3:$E$800,4,FALSE)*4/3</f>
        <v>23256</v>
      </c>
      <c r="E143" s="6" t="s">
        <v>1121</v>
      </c>
      <c r="F143" s="6" t="str">
        <f>VLOOKUP(E143,'1 колонка'!$A$3:$E$800,2,FALSE)</f>
        <v>Рициниол, с маслом шалфея, 30 мл</v>
      </c>
      <c r="G143" s="49">
        <f>VLOOKUP(E143,'1 колонка с ТК'!$A$3:$E$800,4,FALSE)*4/3</f>
        <v>19855.999999999996</v>
      </c>
    </row>
    <row r="144" spans="1:7" ht="12" customHeight="1">
      <c r="A144" s="6" t="s">
        <v>1070</v>
      </c>
      <c r="B144" s="6" t="str">
        <f>VLOOKUP(A144,'1 колонка'!$A$3:$E$800,2,FALSE)</f>
        <v>Крем дневной, капсулы, 25 шт</v>
      </c>
      <c r="C144" s="47">
        <f>VLOOKUP(A144,'1 колонка с ТК'!$A$3:$E$800,4,FALSE)*4/3</f>
        <v>23256</v>
      </c>
      <c r="E144" s="6" t="s">
        <v>1123</v>
      </c>
      <c r="F144" s="6" t="str">
        <f>VLOOKUP(E144,'1 колонка'!$A$3:$E$800,2,FALSE)</f>
        <v>Рициниол-В, 15 мл</v>
      </c>
      <c r="G144" s="49">
        <f>VLOOKUP(E144,'1 колонка с ТК'!$A$3:$E$800,4,FALSE)*4/3</f>
        <v>13328</v>
      </c>
    </row>
    <row r="145" spans="1:7" ht="12" customHeight="1">
      <c r="A145" s="6" t="s">
        <v>1072</v>
      </c>
      <c r="B145" s="6" t="str">
        <f>VLOOKUP(A145,'1 колонка'!$A$3:$E$800,2,FALSE)</f>
        <v>Крем ночной, капсулы, 25 шт</v>
      </c>
      <c r="C145" s="47">
        <f>VLOOKUP(A145,'1 колонка с ТК'!$A$3:$E$800,4,FALSE)*4/3</f>
        <v>23256</v>
      </c>
      <c r="E145" s="6" t="s">
        <v>1125</v>
      </c>
      <c r="F145" s="6" t="str">
        <f>VLOOKUP(E145,'1 колонка'!$A$3:$E$800,2,FALSE)</f>
        <v>Рициниол-И (Интим), 15 мл</v>
      </c>
      <c r="G145" s="49">
        <f>VLOOKUP(E145,'1 колонка с ТК'!$A$3:$E$800,4,FALSE)*4/3</f>
        <v>11016</v>
      </c>
    </row>
    <row r="146" spans="1:7" ht="12" customHeight="1">
      <c r="A146" s="6" t="s">
        <v>1074</v>
      </c>
      <c r="B146" s="6" t="str">
        <f>VLOOKUP(A146,'1 колонка'!$A$3:$E$800,2,FALSE)</f>
        <v>Крем-маска, капсулы, 25 шт</v>
      </c>
      <c r="C146" s="47">
        <f>VLOOKUP(A146,'1 колонка с ТК'!$A$3:$E$800,4,FALSE)*4/3</f>
        <v>23256</v>
      </c>
      <c r="E146" s="6" t="s">
        <v>1127</v>
      </c>
      <c r="F146" s="6" t="str">
        <f>VLOOKUP(E146,'1 колонка'!$A$3:$E$800,2,FALSE)</f>
        <v>Рициниол-К, 10 мл</v>
      </c>
      <c r="G146" s="49">
        <f>VLOOKUP(E146,'1 колонка с ТК'!$A$3:$E$800,4,FALSE)*4/3</f>
        <v>9111.999999999998</v>
      </c>
    </row>
    <row r="147" spans="1:7" ht="12" customHeight="1">
      <c r="A147" s="42"/>
      <c r="B147" s="38" t="s">
        <v>1076</v>
      </c>
      <c r="C147" s="57"/>
      <c r="E147" s="6" t="s">
        <v>1129</v>
      </c>
      <c r="F147" s="6" t="str">
        <f>VLOOKUP(E147,'1 колонка'!$A$3:$E$800,2,FALSE)</f>
        <v>Рициниол-Н, 15 мл</v>
      </c>
      <c r="G147" s="49">
        <f>VLOOKUP(E147,'1 колонка с ТК'!$A$3:$E$800,4,FALSE)*4/3</f>
        <v>9111.999999999998</v>
      </c>
    </row>
    <row r="148" spans="1:7" ht="12" customHeight="1">
      <c r="A148" s="6" t="s">
        <v>1077</v>
      </c>
      <c r="B148" s="6" t="str">
        <f>VLOOKUP(A148,'1 колонка'!$A$3:$E$800,2,FALSE)</f>
        <v>Гель для антисептической обработки рук "Санитар", 75 мл</v>
      </c>
      <c r="C148" s="47">
        <f>VLOOKUP(A148,'1 колонка с ТК'!$A$3:$E$800,4,FALSE)*4/3</f>
        <v>10200</v>
      </c>
      <c r="E148" s="6" t="s">
        <v>1131</v>
      </c>
      <c r="F148" s="6" t="str">
        <f>VLOOKUP(E148,'1 колонка'!$A$3:$E$800,2,FALSE)</f>
        <v>Рициниол-О, 30 мл</v>
      </c>
      <c r="G148" s="49">
        <f>VLOOKUP(E148,'1 колонка с ТК'!$A$3:$E$800,4,FALSE)*4/3</f>
        <v>13328</v>
      </c>
    </row>
    <row r="149" spans="1:7" ht="12" customHeight="1">
      <c r="A149" s="6" t="s">
        <v>1078</v>
      </c>
      <c r="B149" s="6" t="str">
        <f>VLOOKUP(A149,'1 колонка'!$A$3:$E$800,2,FALSE)</f>
        <v>Дезодорант-антиперспирант "Этна", жидкость, 125 мл</v>
      </c>
      <c r="C149" s="47">
        <f>VLOOKUP(A149,'1 колонка с ТК'!$A$3:$E$800,4,FALSE)*4/3</f>
        <v>13055.999999999998</v>
      </c>
      <c r="E149" s="6" t="s">
        <v>1133</v>
      </c>
      <c r="F149" s="6" t="str">
        <f>VLOOKUP(E149,'1 колонка'!$A$3:$E$800,2,FALSE)</f>
        <v>Рициниол-П, 15 мл</v>
      </c>
      <c r="G149" s="49">
        <f>VLOOKUP(E149,'1 колонка с ТК'!$A$3:$E$800,4,FALSE)*4/3</f>
        <v>13328</v>
      </c>
    </row>
    <row r="150" spans="1:7" ht="12" customHeight="1">
      <c r="A150" s="6" t="s">
        <v>1079</v>
      </c>
      <c r="B150" s="6" t="str">
        <f>VLOOKUP(A150,'1 колонка'!$A$3:$E$800,2,FALSE)</f>
        <v>Комплекс ("Целитель" + пихтовый гель для душа)</v>
      </c>
      <c r="C150" s="47">
        <f>VLOOKUP(A150,'1 колонка с ТК'!$A$3:$E$800,4,FALSE)*4/3</f>
        <v>24888</v>
      </c>
      <c r="E150" s="6" t="s">
        <v>1135</v>
      </c>
      <c r="F150" s="6" t="str">
        <f>VLOOKUP(E150,'1 колонка'!$A$3:$E$800,2,FALSE)</f>
        <v>Рициниол-С, 15 мл</v>
      </c>
      <c r="G150" s="49">
        <f>VLOOKUP(E150,'1 колонка с ТК'!$A$3:$E$800,4,FALSE)*4/3</f>
        <v>13328</v>
      </c>
    </row>
    <row r="151" spans="1:7" ht="12" customHeight="1">
      <c r="A151" s="6" t="s">
        <v>1080</v>
      </c>
      <c r="B151" s="6" t="str">
        <f>VLOOKUP(A151,'1 колонка'!$A$3:$E$800,2,FALSE)</f>
        <v>Косметический лед отбеливающий "Аврора", лосьон для приготовления льда, 125 мл</v>
      </c>
      <c r="C151" s="47">
        <f>VLOOKUP(A151,'1 колонка с ТК'!$A$3:$E$800,4,FALSE)*4/3</f>
        <v>10064</v>
      </c>
      <c r="E151" s="42"/>
      <c r="F151" s="38" t="s">
        <v>194</v>
      </c>
      <c r="G151" s="57"/>
    </row>
    <row r="152" spans="1:7" ht="12" customHeight="1">
      <c r="A152" s="6" t="s">
        <v>1081</v>
      </c>
      <c r="B152" s="6" t="str">
        <f>VLOOKUP(A152,'1 колонка'!$A$3:$E$800,2,FALSE)</f>
        <v>Крем антицеллюлитный "Форма А", 100 мл</v>
      </c>
      <c r="C152" s="47">
        <f>VLOOKUP(A152,'1 колонка с ТК'!$A$3:$E$800,4,FALSE)*4/3</f>
        <v>18632</v>
      </c>
      <c r="E152" s="6" t="s">
        <v>1137</v>
      </c>
      <c r="F152" s="6" t="str">
        <f>VLOOKUP(E152,'1 колонка'!$A$3:$E$800,2,FALSE)</f>
        <v>АргоВасна (базовый), гель, 25 г</v>
      </c>
      <c r="G152" s="47">
        <f>VLOOKUP(E152,'1 колонка с ТК'!$A$3:$E$800,4,FALSE)*4/3</f>
        <v>11832</v>
      </c>
    </row>
    <row r="153" spans="1:7" ht="12" customHeight="1">
      <c r="A153" s="6" t="s">
        <v>1082</v>
      </c>
      <c r="B153" s="6" t="str">
        <f>VLOOKUP(A153,'1 колонка'!$A$3:$E$800,2,FALSE)</f>
        <v>Крем для проблемной кожи "Бэлль", 50 мл</v>
      </c>
      <c r="C153" s="47">
        <f>VLOOKUP(A153,'1 колонка с ТК'!$A$3:$E$800,4,FALSE)*4/3</f>
        <v>14552</v>
      </c>
      <c r="E153" s="6" t="s">
        <v>1139</v>
      </c>
      <c r="F153" s="6" t="str">
        <f>VLOOKUP(E153,'1 колонка'!$A$3:$E$800,2,FALSE)</f>
        <v>АргоВасна (базовый), гель, 60 г</v>
      </c>
      <c r="G153" s="47">
        <f>VLOOKUP(E153,'1 колонка с ТК'!$A$3:$E$800,4,FALSE)*4/3</f>
        <v>21760</v>
      </c>
    </row>
    <row r="154" spans="1:7" ht="12" customHeight="1">
      <c r="A154" s="6" t="s">
        <v>1083</v>
      </c>
      <c r="B154" s="6" t="str">
        <f>VLOOKUP(A154,'1 колонка'!$A$3:$E$800,2,FALSE)</f>
        <v>Крем от комаров и мошек "Акомарин", 125 мл</v>
      </c>
      <c r="C154" s="47">
        <f>VLOOKUP(A154,'1 колонка с ТК'!$A$3:$E$800,4,FALSE)*4/3</f>
        <v>12784</v>
      </c>
      <c r="E154" s="6" t="s">
        <v>1141</v>
      </c>
      <c r="F154" s="6" t="str">
        <f>VLOOKUP(E154,'1 колонка'!$A$3:$E$800,2,FALSE)</f>
        <v>АргоВасна Вита, гель, 60 г</v>
      </c>
      <c r="G154" s="47">
        <f>VLOOKUP(E154,'1 колонка с ТК'!$A$3:$E$800,4,FALSE)*4/3</f>
        <v>21760</v>
      </c>
    </row>
    <row r="155" spans="1:7" ht="12" customHeight="1">
      <c r="A155" s="6" t="s">
        <v>1084</v>
      </c>
      <c r="B155" s="6" t="str">
        <f>VLOOKUP(A155,'1 колонка'!$A$3:$E$800,2,FALSE)</f>
        <v>Крем, усиливающий пигментацию, "Витасан", 100 мл</v>
      </c>
      <c r="C155" s="47">
        <f>VLOOKUP(A155,'1 колонка с ТК'!$A$3:$E$800,4,FALSE)*4/3</f>
        <v>51272</v>
      </c>
      <c r="E155" s="6" t="s">
        <v>1143</v>
      </c>
      <c r="F155" s="6" t="str">
        <f>VLOOKUP(E155,'1 колонка'!$A$3:$E$800,2,FALSE)</f>
        <v>АргоВасна Календула, гель, 25 г</v>
      </c>
      <c r="G155" s="47">
        <f>VLOOKUP(E155,'1 колонка с ТК'!$A$3:$E$800,4,FALSE)*4/3</f>
        <v>11832</v>
      </c>
    </row>
    <row r="156" spans="1:7" ht="12" customHeight="1">
      <c r="A156" s="6" t="s">
        <v>1087</v>
      </c>
      <c r="B156" s="6" t="str">
        <f>VLOOKUP(A156,'1 колонка'!$A$3:$E$800,2,FALSE)</f>
        <v>Крем-бальзам "Артро-Хвоя", 50 мл</v>
      </c>
      <c r="C156" s="47">
        <f>VLOOKUP(A156,'1 колонка с ТК'!$A$3:$E$800,4,FALSE)*4/3</f>
        <v>16183.999999999998</v>
      </c>
      <c r="E156" s="6" t="s">
        <v>1145</v>
      </c>
      <c r="F156" s="6" t="str">
        <f>VLOOKUP(E156,'1 колонка'!$A$3:$E$800,2,FALSE)</f>
        <v>АргоВасна Орех, гель, 25 г</v>
      </c>
      <c r="G156" s="47">
        <f>VLOOKUP(E156,'1 колонка с ТК'!$A$3:$E$800,4,FALSE)*4/3</f>
        <v>11832</v>
      </c>
    </row>
    <row r="157" spans="1:7" ht="12" customHeight="1">
      <c r="A157" s="6" t="s">
        <v>1088</v>
      </c>
      <c r="B157" s="6" t="str">
        <f>VLOOKUP(A157,'1 колонка'!$A$3:$E$800,2,FALSE)</f>
        <v>Крем-бальзам "Донна", 50 мл</v>
      </c>
      <c r="C157" s="47">
        <f>VLOOKUP(A157,'1 колонка с ТК'!$A$3:$E$800,4,FALSE)*4/3</f>
        <v>14415.999999999998</v>
      </c>
      <c r="E157" s="6" t="s">
        <v>1147</v>
      </c>
      <c r="F157" s="6" t="str">
        <f>VLOOKUP(E157,'1 колонка'!$A$3:$E$800,2,FALSE)</f>
        <v>АргоВасна Орех, гель, 60 г</v>
      </c>
      <c r="G157" s="47">
        <f>VLOOKUP(E157,'1 колонка с ТК'!$A$3:$E$800,4,FALSE)*4/3</f>
        <v>21760</v>
      </c>
    </row>
    <row r="158" spans="1:7" ht="12" customHeight="1">
      <c r="A158" s="6" t="s">
        <v>1089</v>
      </c>
      <c r="B158" s="6" t="str">
        <f>VLOOKUP(A158,'1 колонка'!$A$3:$E$800,2,FALSE)</f>
        <v>Крем-бальзам "Зимний", 30 мл</v>
      </c>
      <c r="C158" s="47">
        <f>VLOOKUP(A158,'1 колонка с ТК'!$A$3:$E$800,4,FALSE)*4/3</f>
        <v>11288</v>
      </c>
      <c r="E158" s="6" t="s">
        <v>1149</v>
      </c>
      <c r="F158" s="6" t="str">
        <f>VLOOKUP(E158,'1 колонка'!$A$3:$E$800,2,FALSE)</f>
        <v>АргоВасна Персик, гель, 25 г</v>
      </c>
      <c r="G158" s="47">
        <f>VLOOKUP(E158,'1 колонка с ТК'!$A$3:$E$800,4,FALSE)*4/3</f>
        <v>11832</v>
      </c>
    </row>
    <row r="159" spans="1:7" ht="12" customHeight="1">
      <c r="A159" s="6" t="s">
        <v>1085</v>
      </c>
      <c r="B159" s="6" t="str">
        <f>VLOOKUP(A159,'1 колонка'!$A$3:$E$800,2,FALSE)</f>
        <v>Крем-бальзам "Зимний", 50 мл</v>
      </c>
      <c r="C159" s="47">
        <f>VLOOKUP(A159,'1 колонка с ТК'!$A$3:$E$800,4,FALSE)*4/3</f>
        <v>16320</v>
      </c>
      <c r="E159" s="6" t="s">
        <v>1151</v>
      </c>
      <c r="F159" s="6" t="str">
        <f>VLOOKUP(E159,'1 колонка'!$A$3:$E$800,2,FALSE)</f>
        <v>АргоВасна Прополис, гель, 25 г</v>
      </c>
      <c r="G159" s="47">
        <f>VLOOKUP(E159,'1 колонка с ТК'!$A$3:$E$800,4,FALSE)*4/3</f>
        <v>11832</v>
      </c>
    </row>
    <row r="160" spans="1:7" ht="12" customHeight="1">
      <c r="A160" s="6" t="s">
        <v>1090</v>
      </c>
      <c r="B160" s="6" t="str">
        <f>VLOOKUP(A160,'1 колонка'!$A$3:$E$800,2,FALSE)</f>
        <v>Крем-бальзам "Таежный", 30 мл</v>
      </c>
      <c r="C160" s="47">
        <f>VLOOKUP(A160,'1 колонка с ТК'!$A$3:$E$800,4,FALSE)*4/3</f>
        <v>11288</v>
      </c>
      <c r="E160" s="6" t="s">
        <v>1153</v>
      </c>
      <c r="F160" s="6" t="str">
        <f>VLOOKUP(E160,'1 колонка'!$A$3:$E$800,2,FALSE)</f>
        <v>АргоВасна Сирень, гель, 25 г</v>
      </c>
      <c r="G160" s="47">
        <f>VLOOKUP(E160,'1 колонка с ТК'!$A$3:$E$800,4,FALSE)*4/3</f>
        <v>11832</v>
      </c>
    </row>
    <row r="161" spans="1:7" ht="12" customHeight="1">
      <c r="A161" s="6" t="s">
        <v>1091</v>
      </c>
      <c r="B161" s="6" t="str">
        <f>VLOOKUP(A161,'1 колонка'!$A$3:$E$800,2,FALSE)</f>
        <v>Крем-бальзам "Таежный", 50 мл</v>
      </c>
      <c r="C161" s="47">
        <f>VLOOKUP(A161,'1 колонка с ТК'!$A$3:$E$800,4,FALSE)*4/3</f>
        <v>17000</v>
      </c>
      <c r="E161" s="6" t="s">
        <v>1155</v>
      </c>
      <c r="F161" s="6" t="str">
        <f>VLOOKUP(E161,'1 колонка'!$A$3:$E$800,2,FALSE)</f>
        <v>АргоВасна Сирень, гель, 60 г</v>
      </c>
      <c r="G161" s="47">
        <f>VLOOKUP(E161,'1 колонка с ТК'!$A$3:$E$800,4,FALSE)*4/3</f>
        <v>21760</v>
      </c>
    </row>
    <row r="162" spans="1:7" ht="12" customHeight="1">
      <c r="A162" s="6" t="s">
        <v>1092</v>
      </c>
      <c r="B162" s="6" t="str">
        <f>VLOOKUP(A162,'1 колонка'!$A$3:$E$800,2,FALSE)</f>
        <v>Крем-бальзам "Целитель", 50 мл</v>
      </c>
      <c r="C162" s="47">
        <f>VLOOKUP(A162,'1 колонка с ТК'!$A$3:$E$800,4,FALSE)*4/3</f>
        <v>16183.999999999998</v>
      </c>
      <c r="E162" s="6" t="s">
        <v>1157</v>
      </c>
      <c r="F162" s="6" t="str">
        <f>VLOOKUP(E162,'1 колонка'!$A$3:$E$800,2,FALSE)</f>
        <v>Аргоника, жидкость, 10 мл</v>
      </c>
      <c r="G162" s="49">
        <f>VLOOKUP(E162,'1 колонка с ТК'!$A$3:$E$800,4,FALSE)*4/3</f>
        <v>17408</v>
      </c>
    </row>
    <row r="163" spans="1:7" ht="12" customHeight="1">
      <c r="A163" s="6" t="s">
        <v>1093</v>
      </c>
      <c r="B163" s="6" t="str">
        <f>VLOOKUP(A163,'1 колонка'!$A$3:$E$800,2,FALSE)</f>
        <v>Крем-дезодорант для ног "Степ", 50 мл</v>
      </c>
      <c r="C163" s="47">
        <f>VLOOKUP(A163,'1 колонка с ТК'!$A$3:$E$800,4,FALSE)*4/3</f>
        <v>14688</v>
      </c>
      <c r="E163" s="42"/>
      <c r="F163" s="38" t="s">
        <v>1159</v>
      </c>
      <c r="G163" s="57"/>
    </row>
    <row r="164" spans="1:7" ht="12" customHeight="1">
      <c r="A164" s="6" t="s">
        <v>1094</v>
      </c>
      <c r="B164" s="6" t="str">
        <f>VLOOKUP(A164,'1 колонка'!$A$3:$E$800,2,FALSE)</f>
        <v>Лосьон для размягчения огрубевшей кожи, жидкость, 10 мл</v>
      </c>
      <c r="C164" s="47">
        <f>VLOOKUP(A164,'1 колонка с ТК'!$A$3:$E$800,4,FALSE)*4/3</f>
        <v>10064</v>
      </c>
      <c r="E164" s="6" t="s">
        <v>1160</v>
      </c>
      <c r="F164" s="6" t="str">
        <f>VLOOKUP(E164,'1 колонка'!$A$3:$E$800,2,FALSE)</f>
        <v>Аромамедальон</v>
      </c>
      <c r="G164" s="47">
        <f>VLOOKUP(E164,'1 колонка с ТК'!$A$3:$E$800,4,FALSE)*4/3</f>
        <v>6527.999999999999</v>
      </c>
    </row>
    <row r="165" spans="1:7" ht="12" customHeight="1">
      <c r="A165" s="6" t="s">
        <v>1096</v>
      </c>
      <c r="B165" s="6" t="str">
        <f>VLOOKUP(A165,'1 колонка'!$A$3:$E$800,2,FALSE)</f>
        <v>Средство для сухой чистки рук "Автошик", 125 мл</v>
      </c>
      <c r="C165" s="47">
        <f>VLOOKUP(A165,'1 колонка с ТК'!$A$3:$E$800,4,FALSE)*4/3</f>
        <v>8296</v>
      </c>
      <c r="E165" s="6" t="s">
        <v>1162</v>
      </c>
      <c r="F165" s="6" t="str">
        <f>VLOOKUP(E165,'1 колонка'!$A$3:$E$800,2,FALSE)</f>
        <v>Бальзам антицеллюлитный "Золотая лань", капсулы по 1 г, 10 шт</v>
      </c>
      <c r="G165" s="47">
        <f>VLOOKUP(E165,'1 колонка с ТК'!$A$3:$E$800,4,FALSE)*4/3</f>
        <v>9791.999999999998</v>
      </c>
    </row>
    <row r="166" spans="1:7" ht="12" customHeight="1">
      <c r="A166" s="6" t="s">
        <v>1097</v>
      </c>
      <c r="B166" s="6" t="str">
        <f>VLOOKUP(A166,'1 колонка'!$A$3:$E$800,2,FALSE)</f>
        <v>Средство по уходу за ногтями "Миг", порошок, 50 г</v>
      </c>
      <c r="C166" s="47">
        <f>VLOOKUP(A166,'1 колонка с ТК'!$A$3:$E$800,4,FALSE)*4/3</f>
        <v>14688</v>
      </c>
      <c r="E166" s="6" t="s">
        <v>1163</v>
      </c>
      <c r="F166" s="6" t="str">
        <f>VLOOKUP(E166,'1 колонка'!$A$3:$E$800,2,FALSE)</f>
        <v>Бальзам антицеллюлитный "Золотая лань", капсулы по 4,5 г, 5 шт</v>
      </c>
      <c r="G166" s="47">
        <f>VLOOKUP(E166,'1 колонка с ТК'!$A$3:$E$800,4,FALSE)*4/3</f>
        <v>10471.999999999998</v>
      </c>
    </row>
    <row r="167" spans="1:7" ht="12" customHeight="1">
      <c r="A167" s="42"/>
      <c r="B167" s="38" t="s">
        <v>1098</v>
      </c>
      <c r="C167" s="57"/>
      <c r="E167" s="6" t="s">
        <v>1164</v>
      </c>
      <c r="F167" s="6" t="str">
        <f>VLOOKUP(E167,'1 колонка'!$A$3:$E$800,2,FALSE)</f>
        <v>Бальзам для век "Драгоценная роса", капсулы, 12 шт</v>
      </c>
      <c r="G167" s="47">
        <f>VLOOKUP(E167,'1 колонка с ТК'!$A$3:$E$800,4,FALSE)*4/3</f>
        <v>9791.999999999998</v>
      </c>
    </row>
    <row r="168" spans="1:7" ht="12" customHeight="1">
      <c r="A168" s="6" t="s">
        <v>1099</v>
      </c>
      <c r="B168" s="6" t="str">
        <f>VLOOKUP(A168,'1 колонка'!$A$3:$E$800,2,FALSE)</f>
        <v>Аромаэмульсия "Мерцание звезд", "Близнецы", 12 мл</v>
      </c>
      <c r="C168" s="49">
        <f>VLOOKUP(A168,'1 колонка с ТК'!$A$3:$E$800,4,FALSE)*4/3</f>
        <v>7072</v>
      </c>
      <c r="E168" s="6" t="s">
        <v>1165</v>
      </c>
      <c r="F168" s="6" t="str">
        <f>VLOOKUP(E168,'1 колонка'!$A$3:$E$800,2,FALSE)</f>
        <v>Бальзам для волос "Шелковая нить", капсулы по 1 г, 10 шт</v>
      </c>
      <c r="G168" s="47">
        <f>VLOOKUP(E168,'1 колонка с ТК'!$A$3:$E$800,4,FALSE)*4/3</f>
        <v>9791.999999999998</v>
      </c>
    </row>
    <row r="169" spans="1:7" ht="12" customHeight="1">
      <c r="A169" s="6" t="s">
        <v>1100</v>
      </c>
      <c r="B169" s="6" t="str">
        <f>VLOOKUP(A169,'1 колонка'!$A$3:$E$800,2,FALSE)</f>
        <v>Аромаэмульсия "Мерцание звезд", "Весы", 12 мл</v>
      </c>
      <c r="C169" s="49">
        <f>VLOOKUP(A169,'1 колонка с ТК'!$A$3:$E$800,4,FALSE)*4/3</f>
        <v>7072</v>
      </c>
      <c r="E169" s="6" t="s">
        <v>1166</v>
      </c>
      <c r="F169" s="6" t="str">
        <f>VLOOKUP(E169,'1 колонка'!$A$3:$E$800,2,FALSE)</f>
        <v>Бальзам для волос "Шелковая нить", капсулы по 4,5 г, 5 шт</v>
      </c>
      <c r="G169" s="47">
        <f>VLOOKUP(E169,'1 колонка с ТК'!$A$3:$E$800,4,FALSE)*4/3</f>
        <v>10471.999999999998</v>
      </c>
    </row>
    <row r="170" spans="1:7" ht="12" customHeight="1">
      <c r="A170" s="6" t="s">
        <v>1101</v>
      </c>
      <c r="B170" s="6" t="str">
        <f>VLOOKUP(A170,'1 колонка'!$A$3:$E$800,2,FALSE)</f>
        <v>Аромаэмульсия "Мерцание звезд", "Водолей", 12 мл</v>
      </c>
      <c r="C170" s="49">
        <f>VLOOKUP(A170,'1 колонка с ТК'!$A$3:$E$800,4,FALSE)*4/3</f>
        <v>7072</v>
      </c>
      <c r="E170" s="6" t="s">
        <v>1167</v>
      </c>
      <c r="F170" s="6" t="str">
        <f>VLOOKUP(E170,'1 колонка'!$A$3:$E$800,2,FALSE)</f>
        <v>Бальзам для лица и шеи "Ласковый ветер", капсулы, 12 шт</v>
      </c>
      <c r="G170" s="47">
        <f>VLOOKUP(E170,'1 колонка с ТК'!$A$3:$E$800,4,FALSE)*4/3</f>
        <v>9791.999999999998</v>
      </c>
    </row>
    <row r="171" spans="1:7" ht="12" customHeight="1">
      <c r="A171" s="6" t="s">
        <v>1102</v>
      </c>
      <c r="B171" s="6" t="str">
        <f>VLOOKUP(A171,'1 колонка'!$A$3:$E$800,2,FALSE)</f>
        <v>Аромаэмульсия "Мерцание звезд", "Дева", 12 мл</v>
      </c>
      <c r="C171" s="49">
        <f>VLOOKUP(A171,'1 колонка с ТК'!$A$3:$E$800,4,FALSE)*4/3</f>
        <v>7072</v>
      </c>
      <c r="E171" s="6" t="s">
        <v>1168</v>
      </c>
      <c r="F171" s="6" t="str">
        <f>VLOOKUP(E171,'1 колонка'!$A$3:$E$800,2,FALSE)</f>
        <v>Бальзам для ногтей "Миндальный мотив", капсулы, 15 шт</v>
      </c>
      <c r="G171" s="47">
        <f>VLOOKUP(E171,'1 колонка с ТК'!$A$3:$E$800,4,FALSE)*4/3</f>
        <v>9791.999999999998</v>
      </c>
    </row>
    <row r="172" spans="1:7" ht="12" customHeight="1">
      <c r="A172" s="6" t="s">
        <v>1103</v>
      </c>
      <c r="B172" s="6" t="str">
        <f>VLOOKUP(A172,'1 колонка'!$A$3:$E$800,2,FALSE)</f>
        <v>Аромаэмульсия "Мерцание звезд", "Козерог", 12 мл</v>
      </c>
      <c r="C172" s="49">
        <f>VLOOKUP(A172,'1 колонка с ТК'!$A$3:$E$800,4,FALSE)*4/3</f>
        <v>7072</v>
      </c>
      <c r="E172" s="6" t="s">
        <v>282</v>
      </c>
      <c r="F172" s="6" t="str">
        <f>VLOOKUP(E172,'1 колонка'!$A$3:$E$800,2,FALSE)</f>
        <v>Душистая плитка "Бархатный сезон", 90 г</v>
      </c>
      <c r="G172" s="47">
        <f>VLOOKUP(E172,'1 колонка с ТК'!$A$3:$E$800,4,FALSE)*4/3</f>
        <v>21352</v>
      </c>
    </row>
    <row r="173" spans="1:7" ht="12.75">
      <c r="A173" s="6" t="s">
        <v>1104</v>
      </c>
      <c r="B173" s="6" t="str">
        <f>VLOOKUP(A173,'1 колонка'!$A$3:$E$800,2,FALSE)</f>
        <v>Аромаэмульсия "Мерцание звезд", "Лев", 12 мл</v>
      </c>
      <c r="C173" s="49">
        <f>VLOOKUP(A173,'1 колонка с ТК'!$A$3:$E$800,4,FALSE)*4/3</f>
        <v>7072</v>
      </c>
      <c r="E173" s="6" t="s">
        <v>284</v>
      </c>
      <c r="F173" s="6" t="str">
        <f>VLOOKUP(E173,'1 колонка'!$A$3:$E$800,2,FALSE)</f>
        <v>Душистая плитка "Горячий шоколад", 90 г</v>
      </c>
      <c r="G173" s="47">
        <f>VLOOKUP(E173,'1 колонка с ТК'!$A$3:$E$800,4,FALSE)*4/3</f>
        <v>21352</v>
      </c>
    </row>
    <row r="174" spans="1:7" ht="12" customHeight="1">
      <c r="A174" s="6" t="s">
        <v>1105</v>
      </c>
      <c r="B174" s="6" t="str">
        <f>VLOOKUP(A174,'1 колонка'!$A$3:$E$800,2,FALSE)</f>
        <v>Аромаэмульсия "Мерцание звезд", "Мелодия любви", 12 мл</v>
      </c>
      <c r="C174" s="49">
        <f>VLOOKUP(A174,'1 колонка с ТК'!$A$3:$E$800,4,FALSE)*4/3</f>
        <v>7072</v>
      </c>
      <c r="E174" s="6" t="s">
        <v>286</v>
      </c>
      <c r="F174" s="6" t="str">
        <f>VLOOKUP(E174,'1 колонка'!$A$3:$E$800,2,FALSE)</f>
        <v>Душистая плитка "Фея сновидений", 90 г</v>
      </c>
      <c r="G174" s="47">
        <f>VLOOKUP(E174,'1 колонка с ТК'!$A$3:$E$800,4,FALSE)*4/3</f>
        <v>21352</v>
      </c>
    </row>
    <row r="175" spans="1:7" ht="12" customHeight="1">
      <c r="A175" s="6" t="s">
        <v>1106</v>
      </c>
      <c r="B175" s="6" t="str">
        <f>VLOOKUP(A175,'1 колонка'!$A$3:$E$800,2,FALSE)</f>
        <v>Аромаэмульсия "Мерцание звезд", "Овен", 12 мл</v>
      </c>
      <c r="C175" s="49">
        <f>VLOOKUP(A175,'1 колонка с ТК'!$A$3:$E$800,4,FALSE)*4/3</f>
        <v>7072</v>
      </c>
      <c r="E175" s="6" t="s">
        <v>1169</v>
      </c>
      <c r="F175" s="6" t="str">
        <f>VLOOKUP(E175,'1 колонка'!$A$3:$E$800,2,FALSE)</f>
        <v>Жемчужины для ванн "Антистресс", капсулы, 8 шт</v>
      </c>
      <c r="G175" s="47">
        <f>VLOOKUP(E175,'1 колонка с ТК'!$A$3:$E$800,4,FALSE)*4/3</f>
        <v>9791.999999999998</v>
      </c>
    </row>
    <row r="176" spans="1:7" ht="12" customHeight="1">
      <c r="A176" s="6" t="s">
        <v>1107</v>
      </c>
      <c r="B176" s="6" t="str">
        <f>VLOOKUP(A176,'1 колонка'!$A$3:$E$800,2,FALSE)</f>
        <v>Аромаэмульсия "Мерцание звезд", "Очарование", 12 мл</v>
      </c>
      <c r="C176" s="49">
        <f>VLOOKUP(A176,'1 колонка с ТК'!$A$3:$E$800,4,FALSE)*4/3</f>
        <v>7072</v>
      </c>
      <c r="E176" s="6" t="s">
        <v>1170</v>
      </c>
      <c r="F176" s="6" t="str">
        <f>VLOOKUP(E176,'1 колонка'!$A$3:$E$800,2,FALSE)</f>
        <v>Жемчужины для ванн "Наедине", капсулы, 8 шт</v>
      </c>
      <c r="G176" s="47">
        <f>VLOOKUP(E176,'1 колонка с ТК'!$A$3:$E$800,4,FALSE)*4/3</f>
        <v>9791.999999999998</v>
      </c>
    </row>
    <row r="177" spans="1:7" ht="12" customHeight="1">
      <c r="A177" s="6" t="s">
        <v>1108</v>
      </c>
      <c r="B177" s="6" t="str">
        <f>VLOOKUP(A177,'1 колонка'!$A$3:$E$800,2,FALSE)</f>
        <v>Аромаэмульсия "Мерцание звезд", "Рак", 12 мл</v>
      </c>
      <c r="C177" s="49">
        <f>VLOOKUP(A177,'1 колонка с ТК'!$A$3:$E$800,4,FALSE)*4/3</f>
        <v>7072</v>
      </c>
      <c r="E177" s="6" t="s">
        <v>1171</v>
      </c>
      <c r="F177" s="6" t="str">
        <f>VLOOKUP(E177,'1 колонка'!$A$3:$E$800,2,FALSE)</f>
        <v>Жемчужины для ванн "Тонус", капсулы, 8 шт</v>
      </c>
      <c r="G177" s="47">
        <f>VLOOKUP(E177,'1 колонка с ТК'!$A$3:$E$800,4,FALSE)*4/3</f>
        <v>9791.999999999998</v>
      </c>
    </row>
    <row r="178" spans="1:7" ht="12" customHeight="1">
      <c r="A178" s="6" t="s">
        <v>1109</v>
      </c>
      <c r="B178" s="6" t="str">
        <f>VLOOKUP(A178,'1 колонка'!$A$3:$E$800,2,FALSE)</f>
        <v>Аромаэмульсия "Мерцание звезд", "Рыбы", 12 мл</v>
      </c>
      <c r="C178" s="49">
        <f>VLOOKUP(A178,'1 колонка с ТК'!$A$3:$E$800,4,FALSE)*4/3</f>
        <v>7072</v>
      </c>
      <c r="E178" s="6" t="s">
        <v>1172</v>
      </c>
      <c r="F178" s="6" t="str">
        <f>VLOOKUP(E178,'1 колонка'!$A$3:$E$800,2,FALSE)</f>
        <v>Жемчужины для ванн "Целебные", капсулы, 8 шт</v>
      </c>
      <c r="G178" s="47">
        <f>VLOOKUP(E178,'1 колонка с ТК'!$A$3:$E$800,4,FALSE)*4/3</f>
        <v>9791.999999999998</v>
      </c>
    </row>
    <row r="179" spans="1:7" ht="12.75">
      <c r="A179" s="7" t="s">
        <v>684</v>
      </c>
      <c r="B179" s="7" t="s">
        <v>685</v>
      </c>
      <c r="C179" s="22" t="s">
        <v>350</v>
      </c>
      <c r="D179" s="75"/>
      <c r="E179" s="7" t="s">
        <v>684</v>
      </c>
      <c r="F179" s="7" t="s">
        <v>685</v>
      </c>
      <c r="G179" s="22" t="s">
        <v>350</v>
      </c>
    </row>
    <row r="180" spans="1:7" ht="12" customHeight="1">
      <c r="A180" s="6" t="s">
        <v>1173</v>
      </c>
      <c r="B180" s="6" t="str">
        <f>VLOOKUP(A180,'1 колонка'!$A$3:$E$800,2,FALSE)</f>
        <v>Масло эфирное "Лаванда", 5 мл</v>
      </c>
      <c r="C180" s="47">
        <f>VLOOKUP(A180,'1 колонка с ТК'!$A$3:$E$800,4,FALSE)*4/3</f>
        <v>15095.999999999998</v>
      </c>
      <c r="E180" s="6" t="s">
        <v>1221</v>
      </c>
      <c r="F180" s="6" t="str">
        <f>VLOOKUP(E180,'1 колонка'!$A$3:$E$800,2,FALSE)</f>
        <v>Аппликатор-пояс "Спутник"</v>
      </c>
      <c r="G180" s="47">
        <f>VLOOKUP(E180,'1 колонка с ТК'!$A$3:$E$800,4,FALSE)*4/3</f>
        <v>137767.99999999997</v>
      </c>
    </row>
    <row r="181" spans="1:7" ht="12" customHeight="1">
      <c r="A181" s="6" t="s">
        <v>1174</v>
      </c>
      <c r="B181" s="6" t="str">
        <f>VLOOKUP(A181,'1 колонка'!$A$3:$E$800,2,FALSE)</f>
        <v>Масло эфирное "Лимон", 5 мл</v>
      </c>
      <c r="C181" s="47">
        <f>VLOOKUP(A181,'1 колонка с ТК'!$A$3:$E$800,4,FALSE)*4/3</f>
        <v>6800</v>
      </c>
      <c r="E181" s="6" t="s">
        <v>307</v>
      </c>
      <c r="F181" s="6" t="str">
        <f>VLOOKUP(E181,'1 колонка'!$A$3:$E$800,2,FALSE)</f>
        <v>Аппликатор-стелька "Скороход", 2 шт</v>
      </c>
      <c r="G181" s="47">
        <f>VLOOKUP(E181,'1 колонка с ТК'!$A$3:$E$800,4,FALSE)*4/3</f>
        <v>80648</v>
      </c>
    </row>
    <row r="182" spans="1:7" ht="12" customHeight="1">
      <c r="A182" s="6" t="s">
        <v>1175</v>
      </c>
      <c r="B182" s="6" t="str">
        <f>VLOOKUP(A182,'1 колонка'!$A$3:$E$800,2,FALSE)</f>
        <v>Масло эфирное "Пачули", 5 мл</v>
      </c>
      <c r="C182" s="47">
        <f>VLOOKUP(A182,'1 колонка с ТК'!$A$3:$E$800,4,FALSE)*4/3</f>
        <v>14688</v>
      </c>
      <c r="E182" s="6" t="s">
        <v>1222</v>
      </c>
      <c r="F182" s="6" t="str">
        <f>VLOOKUP(E182,'1 колонка'!$A$3:$E$800,2,FALSE)</f>
        <v>Валик "Большой" (шаг игл 5,0 мм; D = 63 мм; ш = 105 мм)</v>
      </c>
      <c r="G182" s="47">
        <f>VLOOKUP(E182,'1 колонка с ТК'!$A$3:$E$800,4,FALSE)*4/3</f>
        <v>64055.99999999999</v>
      </c>
    </row>
    <row r="183" spans="1:7" ht="12" customHeight="1">
      <c r="A183" s="6" t="s">
        <v>1176</v>
      </c>
      <c r="B183" s="6" t="str">
        <f>VLOOKUP(A183,'1 колонка'!$A$3:$E$800,2,FALSE)</f>
        <v>Масло эфирное "Чайное дерево", 5 мл . "Домашняя аптечка в одном флаконе"</v>
      </c>
      <c r="C183" s="47">
        <f>VLOOKUP(A183,'1 колонка с ТК'!$A$3:$E$800,4,FALSE)*4/3</f>
        <v>10607.999999999998</v>
      </c>
      <c r="E183" s="6" t="s">
        <v>1223</v>
      </c>
      <c r="F183" s="6" t="str">
        <f>VLOOKUP(E183,'1 колонка'!$A$3:$E$800,2,FALSE)</f>
        <v>Валик "Лицевой" (шаг игл 3,5 мм; D = 45 мм; ш = 30 мм)</v>
      </c>
      <c r="G183" s="47">
        <f>VLOOKUP(E183,'1 колонка с ТК'!$A$3:$E$800,4,FALSE)*4/3</f>
        <v>41887.99999999999</v>
      </c>
    </row>
    <row r="184" spans="1:7" ht="12" customHeight="1">
      <c r="A184" s="6" t="s">
        <v>1177</v>
      </c>
      <c r="B184" s="6" t="str">
        <f>VLOOKUP(A184,'1 колонка'!$A$3:$E$800,2,FALSE)</f>
        <v>Масло эфирное "Эвкалипт", 5 мл</v>
      </c>
      <c r="C184" s="47">
        <f>VLOOKUP(A184,'1 колонка с ТК'!$A$3:$E$800,4,FALSE)*4/3</f>
        <v>5576</v>
      </c>
      <c r="E184" s="6" t="s">
        <v>1224</v>
      </c>
      <c r="F184" s="6" t="str">
        <f>VLOOKUP(E184,'1 колонка'!$A$3:$E$800,2,FALSE)</f>
        <v>Валик "Универсальный" (шаг игл 3,5 мм; D = 45 мм; ш = 70 мм)</v>
      </c>
      <c r="G184" s="47">
        <f>VLOOKUP(E184,'1 колонка с ТК'!$A$3:$E$800,4,FALSE)*4/3</f>
        <v>63648</v>
      </c>
    </row>
    <row r="185" spans="1:7" ht="12" customHeight="1">
      <c r="A185" s="6" t="s">
        <v>288</v>
      </c>
      <c r="B185" s="6" t="str">
        <f>VLOOKUP(A185,'1 колонка'!$A$3:$E$800,2,FALSE)</f>
        <v>Массажная аромаплитка "Сладкие грезы", 70 г</v>
      </c>
      <c r="C185" s="47">
        <f>VLOOKUP(A185,'1 колонка с ТК'!$A$3:$E$800,4,FALSE)*4/3</f>
        <v>22304</v>
      </c>
      <c r="E185" s="6" t="s">
        <v>1227</v>
      </c>
      <c r="F185" s="6" t="str">
        <f>VLOOKUP(E185,'1 колонка'!$A$3:$E$800,2,FALSE)</f>
        <v>Массажер "Фараон"</v>
      </c>
      <c r="G185" s="47">
        <f>VLOOKUP(E185,'1 колонка с ТК'!$A$3:$E$800,4,FALSE)*4/3</f>
        <v>17000</v>
      </c>
    </row>
    <row r="186" spans="1:7" ht="12" customHeight="1">
      <c r="A186" s="6" t="s">
        <v>290</v>
      </c>
      <c r="B186" s="6" t="str">
        <f>VLOOKUP(A186,'1 колонка'!$A$3:$E$800,2,FALSE)</f>
        <v>Массажная аромаплитка "Утренний кофе", 70 г</v>
      </c>
      <c r="C186" s="47">
        <f>VLOOKUP(A186,'1 колонка с ТК'!$A$3:$E$800,4,FALSE)*4/3</f>
        <v>22304</v>
      </c>
      <c r="E186" s="6" t="s">
        <v>1225</v>
      </c>
      <c r="F186" s="6" t="str">
        <f>VLOOKUP(E186,'1 колонка'!$A$3:$E$800,2,FALSE)</f>
        <v>Массажер "Фараон-М" </v>
      </c>
      <c r="G186" s="47">
        <f>VLOOKUP(E186,'1 колонка с ТК'!$A$3:$E$800,4,FALSE)*4/3</f>
        <v>18768</v>
      </c>
    </row>
    <row r="187" spans="1:7" ht="12" customHeight="1">
      <c r="A187" s="6" t="s">
        <v>1178</v>
      </c>
      <c r="B187" s="6" t="str">
        <f>VLOOKUP(A187,'1 колонка'!$A$3:$E$800,2,FALSE)</f>
        <v>Набор парфюмерных масел "Ароматика", 3 шт . по 10 мл</v>
      </c>
      <c r="C187" s="47">
        <f>VLOOKUP(A187,'1 колонка с ТК'!$A$3:$E$800,4,FALSE)*4/3</f>
        <v>40527.99999999999</v>
      </c>
      <c r="E187" s="42"/>
      <c r="F187" s="38" t="s">
        <v>1228</v>
      </c>
      <c r="G187" s="57"/>
    </row>
    <row r="188" spans="1:7" ht="12" customHeight="1">
      <c r="A188" s="42"/>
      <c r="B188" s="38" t="s">
        <v>1179</v>
      </c>
      <c r="C188" s="57"/>
      <c r="E188" s="6" t="s">
        <v>1229</v>
      </c>
      <c r="F188" s="6" t="str">
        <f>VLOOKUP(E188,'1 колонка'!$A$3:$E$800,2,FALSE)</f>
        <v>Антидымок "Парус", гранулы, 70 г</v>
      </c>
      <c r="G188" s="47">
        <f>VLOOKUP(E188,'1 колонка с ТК'!$A$3:$E$800,4,FALSE)*4/3</f>
        <v>6664</v>
      </c>
    </row>
    <row r="189" spans="1:7" ht="12" customHeight="1">
      <c r="A189" s="6" t="s">
        <v>1180</v>
      </c>
      <c r="B189" s="6" t="str">
        <f>VLOOKUP(A189,'1 колонка'!$A$3:$E$800,2,FALSE)</f>
        <v>Бальзам "Хвойный дар", 10 мл</v>
      </c>
      <c r="C189" s="47">
        <f>VLOOKUP(A189,'1 колонка с ТК'!$A$3:$E$800,4,FALSE)*4/3</f>
        <v>11560</v>
      </c>
      <c r="E189" s="6" t="s">
        <v>1230</v>
      </c>
      <c r="F189" s="6" t="str">
        <f>VLOOKUP(E189,'1 колонка'!$A$3:$E$800,2,FALSE)</f>
        <v>Антиэлектромагнитная накладка "Магралит-Т"</v>
      </c>
      <c r="G189" s="47">
        <f>VLOOKUP(E189,'1 колонка с ТК'!$A$3:$E$800,4,FALSE)*4/3</f>
        <v>36040</v>
      </c>
    </row>
    <row r="190" spans="1:7" ht="12" customHeight="1">
      <c r="A190" s="6" t="s">
        <v>1181</v>
      </c>
      <c r="B190" s="6" t="str">
        <f>VLOOKUP(A190,'1 колонка'!$A$3:$E$800,2,FALSE)</f>
        <v>Ингалятор индивидуальный</v>
      </c>
      <c r="C190" s="47">
        <f>VLOOKUP(A190,'1 колонка с ТК'!$A$3:$E$800,4,FALSE)*4/3</f>
        <v>4623.999999999999</v>
      </c>
      <c r="E190" s="6" t="s">
        <v>1231</v>
      </c>
      <c r="F190" s="6" t="str">
        <f>VLOOKUP(E190,'1 колонка'!$A$3:$E$800,2,FALSE)</f>
        <v>Соль океаническая "Лаванда", 700 г</v>
      </c>
      <c r="G190" s="47">
        <f>VLOOKUP(E190,'1 колонка с ТК'!$A$3:$E$800,4,FALSE)*4/3</f>
        <v>10336</v>
      </c>
    </row>
    <row r="191" spans="1:7" ht="12" customHeight="1">
      <c r="A191" s="6" t="s">
        <v>1183</v>
      </c>
      <c r="B191" s="6" t="str">
        <f>VLOOKUP(A191,'1 колонка'!$A$3:$E$800,2,FALSE)</f>
        <v>Ингалятор с бальзамом, набор</v>
      </c>
      <c r="C191" s="47">
        <f>VLOOKUP(A191,'1 колонка с ТК'!$A$3:$E$800,4,FALSE)*4/3</f>
        <v>13464</v>
      </c>
      <c r="E191" s="6" t="s">
        <v>1232</v>
      </c>
      <c r="F191" s="6" t="str">
        <f>VLOOKUP(E191,'1 колонка'!$A$3:$E$800,2,FALSE)</f>
        <v>Соль океаническая "Пачули", 700 г</v>
      </c>
      <c r="G191" s="47">
        <f>VLOOKUP(E191,'1 колонка с ТК'!$A$3:$E$800,4,FALSE)*4/3</f>
        <v>10336</v>
      </c>
    </row>
    <row r="192" spans="1:7" ht="12" customHeight="1">
      <c r="A192" s="6" t="s">
        <v>1185</v>
      </c>
      <c r="B192" s="6" t="str">
        <f>VLOOKUP(A192,'1 колонка'!$A$3:$E$800,2,FALSE)</f>
        <v>Косметическое средство для ванн "Хвойный дар"</v>
      </c>
      <c r="C192" s="47">
        <f>VLOOKUP(A192,'1 колонка с ТК'!$A$3:$E$800,4,FALSE)*4/3</f>
        <v>11696</v>
      </c>
      <c r="E192" s="6" t="s">
        <v>1233</v>
      </c>
      <c r="F192" s="6" t="str">
        <f>VLOOKUP(E192,'1 колонка'!$A$3:$E$800,2,FALSE)</f>
        <v>Соль океаническая "Пихта", 700 г</v>
      </c>
      <c r="G192" s="47">
        <f>VLOOKUP(E192,'1 колонка с ТК'!$A$3:$E$800,4,FALSE)*4/3</f>
        <v>10336</v>
      </c>
    </row>
    <row r="193" spans="1:7" ht="12" customHeight="1">
      <c r="A193" s="42"/>
      <c r="B193" s="38" t="s">
        <v>1186</v>
      </c>
      <c r="C193" s="57"/>
      <c r="E193" s="6" t="s">
        <v>1234</v>
      </c>
      <c r="F193" s="6" t="str">
        <f>VLOOKUP(E193,'1 колонка'!$A$3:$E$800,2,FALSE)</f>
        <v>Сухие духи "Ландыш", пакетики, 5 шт.</v>
      </c>
      <c r="G193" s="47">
        <f>VLOOKUP(E193,'1 колонка с ТК'!$A$3:$E$800,4,FALSE)*4/3</f>
        <v>6936</v>
      </c>
    </row>
    <row r="194" spans="1:7" ht="12" customHeight="1">
      <c r="A194" s="6" t="s">
        <v>1187</v>
      </c>
      <c r="B194" s="6" t="str">
        <f>VLOOKUP(A194,'1 колонка'!$A$3:$E$800,2,FALSE)</f>
        <v>Бальзам серии "Раритет": "Календула", 15 мл</v>
      </c>
      <c r="C194" s="47">
        <f>VLOOKUP(A194,'1 колонка с ТК'!$A$3:$E$800,4,FALSE)*4/3</f>
        <v>12104</v>
      </c>
      <c r="E194" s="6" t="s">
        <v>1235</v>
      </c>
      <c r="F194" s="6" t="str">
        <f>VLOOKUP(E194,'1 колонка'!$A$3:$E$800,2,FALSE)</f>
        <v>Сухие духи "Миледи", пакетики, 5 шт</v>
      </c>
      <c r="G194" s="47">
        <f>VLOOKUP(E194,'1 колонка с ТК'!$A$3:$E$800,4,FALSE)*4/3</f>
        <v>6936</v>
      </c>
    </row>
    <row r="195" spans="1:7" ht="12" customHeight="1">
      <c r="A195" s="42"/>
      <c r="B195" s="38" t="s">
        <v>982</v>
      </c>
      <c r="C195" s="57"/>
      <c r="E195" s="6" t="s">
        <v>1236</v>
      </c>
      <c r="F195" s="6" t="str">
        <f>VLOOKUP(E195,'1 колонка'!$A$3:$E$800,2,FALSE)</f>
        <v>Сухие духи "Парус", пакетики, 5 шт</v>
      </c>
      <c r="G195" s="47">
        <f>VLOOKUP(E195,'1 колонка с ТК'!$A$3:$E$800,4,FALSE)*4/3</f>
        <v>6936</v>
      </c>
    </row>
    <row r="196" spans="1:7" ht="12" customHeight="1">
      <c r="A196" s="6" t="s">
        <v>1188</v>
      </c>
      <c r="B196" s="6" t="str">
        <f>VLOOKUP(A196,'1 колонка'!$A$3:$E$800,2,FALSE)</f>
        <v>Пудра-присыпка с бетулином, 50 г</v>
      </c>
      <c r="C196" s="47">
        <f>VLOOKUP(A196,'1 колонка с ТК'!$A$3:$E$800,4,FALSE)*4/3</f>
        <v>21760</v>
      </c>
      <c r="E196" s="6" t="s">
        <v>1237</v>
      </c>
      <c r="F196" s="6" t="str">
        <f>VLOOKUP(E196,'1 колонка'!$A$3:$E$800,2,FALSE)</f>
        <v>Сухие духи "Секрет тропиканки", пакетики, 5 шт</v>
      </c>
      <c r="G196" s="47">
        <f>VLOOKUP(E196,'1 колонка с ТК'!$A$3:$E$800,4,FALSE)*4/3</f>
        <v>6936</v>
      </c>
    </row>
    <row r="197" spans="1:7" ht="12" customHeight="1">
      <c r="A197" s="42"/>
      <c r="B197" s="40" t="s">
        <v>1190</v>
      </c>
      <c r="C197" s="55"/>
      <c r="E197" s="6" t="s">
        <v>1238</v>
      </c>
      <c r="F197" s="6" t="str">
        <f>VLOOKUP(E197,'1 колонка'!$A$3:$E$800,2,FALSE)</f>
        <v>Шунгит для минерализации воды</v>
      </c>
      <c r="G197" s="47">
        <f>VLOOKUP(E197,'1 колонка с ТК'!$A$3:$E$800,4,FALSE)*4/3</f>
        <v>14688</v>
      </c>
    </row>
    <row r="198" spans="1:7" ht="12" customHeight="1">
      <c r="A198" s="43"/>
      <c r="B198" s="39" t="s">
        <v>1191</v>
      </c>
      <c r="C198" s="58"/>
      <c r="E198" s="6" t="s">
        <v>1240</v>
      </c>
      <c r="F198" s="6" t="str">
        <f>VLOOKUP(E198,'1 колонка'!$A$3:$E$800,2,FALSE)</f>
        <v>Шунгитовая накладка спинная</v>
      </c>
      <c r="G198" s="47">
        <f>VLOOKUP(E198,'1 колонка с ТК'!$A$3:$E$800,4,FALSE)*4/3</f>
        <v>41616</v>
      </c>
    </row>
    <row r="199" spans="1:7" ht="12" customHeight="1">
      <c r="A199" s="6" t="s">
        <v>1192</v>
      </c>
      <c r="B199" s="6" t="str">
        <f>VLOOKUP(A199,'1 колонка'!$A$3:$E$800,2,FALSE)</f>
        <v>АРГО-душ</v>
      </c>
      <c r="C199" s="47">
        <f>VLOOKUP(A199,'1 колонка с ТК'!$A$3:$E$800,4,FALSE)*4/3</f>
        <v>87720</v>
      </c>
      <c r="E199" s="35" t="s">
        <v>368</v>
      </c>
      <c r="F199" s="36" t="str">
        <f>VLOOKUP(E199,'1 колонка'!$A$3:$E$800,2,FALSE)</f>
        <v>Шунгитовая пирамидка</v>
      </c>
      <c r="G199" s="49">
        <f>VLOOKUP(E199,'1 колонка с ТК'!$A$3:$E$800,4,FALSE)*4/3</f>
        <v>29104</v>
      </c>
    </row>
    <row r="200" spans="1:7" ht="12" customHeight="1">
      <c r="A200" s="6" t="s">
        <v>1194</v>
      </c>
      <c r="B200" s="6" t="str">
        <f>VLOOKUP(A200,'1 колонка'!$A$3:$E$800,2,FALSE)</f>
        <v>Дополнительный фильтрующий комплект "АРГО+"</v>
      </c>
      <c r="C200" s="47">
        <f>VLOOKUP(A200,'1 колонка с ТК'!$A$3:$E$800,4,FALSE)*4/3</f>
        <v>36720</v>
      </c>
      <c r="E200" s="6" t="s">
        <v>1242</v>
      </c>
      <c r="F200" s="6" t="str">
        <f>VLOOKUP(E200,'1 колонка'!$A$3:$E$800,2,FALSE)</f>
        <v>Шунгитовый массажный коврик</v>
      </c>
      <c r="G200" s="47">
        <f>VLOOKUP(E200,'1 колонка с ТК'!$A$3:$E$800,4,FALSE)*4/3</f>
        <v>59568</v>
      </c>
    </row>
    <row r="201" spans="1:7" ht="12" customHeight="1">
      <c r="A201" s="6" t="s">
        <v>1195</v>
      </c>
      <c r="B201" s="6" t="str">
        <f>VLOOKUP(A201,'1 колонка'!$A$3:$E$800,2,FALSE)</f>
        <v>Картридж для фильтров "АРГО-К" и "АРГО-МК"</v>
      </c>
      <c r="C201" s="47">
        <f>VLOOKUP(A201,'1 колонка с ТК'!$A$3:$E$800,4,FALSE)*4/3</f>
        <v>47600</v>
      </c>
      <c r="E201" s="6" t="s">
        <v>1244</v>
      </c>
      <c r="F201" s="6" t="str">
        <f>VLOOKUP(E201,'1 колонка'!$A$3:$E$800,2,FALSE)</f>
        <v>Шунгитовый наколенник</v>
      </c>
      <c r="G201" s="47">
        <f>VLOOKUP(E201,'1 колонка с ТК'!$A$3:$E$800,4,FALSE)*4/3</f>
        <v>29104</v>
      </c>
    </row>
    <row r="202" spans="1:7" ht="12" customHeight="1">
      <c r="A202" s="6" t="s">
        <v>1196</v>
      </c>
      <c r="B202" s="6" t="str">
        <f>VLOOKUP(A202,'1 колонка'!$A$3:$E$800,2,FALSE)</f>
        <v>Комплект запасной для фильтров "АРГО" и "АРГО-М"</v>
      </c>
      <c r="C202" s="47">
        <f>VLOOKUP(A202,'1 колонка с ТК'!$A$3:$E$800,4,FALSE)*4/3</f>
        <v>24752</v>
      </c>
      <c r="E202" s="35" t="s">
        <v>366</v>
      </c>
      <c r="F202" s="36" t="str">
        <f>VLOOKUP(E202,'1 колонка'!$A$3:$E$800,2,FALSE)</f>
        <v>Шунгитовый оберег (большой)</v>
      </c>
      <c r="G202" s="49">
        <f>VLOOKUP(E202,'1 колонка с ТК'!$A$3:$E$800,4,FALSE)*4/3</f>
        <v>20128</v>
      </c>
    </row>
    <row r="203" spans="1:7" ht="12" customHeight="1">
      <c r="A203" s="6" t="s">
        <v>1197</v>
      </c>
      <c r="B203" s="6" t="str">
        <f>VLOOKUP(A203,'1 колонка'!$A$3:$E$800,2,FALSE)</f>
        <v>Фильтр "АРГО"</v>
      </c>
      <c r="C203" s="47">
        <f>VLOOKUP(A203,'1 колонка с ТК'!$A$3:$E$800,4,FALSE)*4/3</f>
        <v>88536</v>
      </c>
      <c r="E203" s="35" t="s">
        <v>367</v>
      </c>
      <c r="F203" s="36" t="str">
        <f>VLOOKUP(E203,'1 колонка'!$A$3:$E$800,2,FALSE)</f>
        <v>Шунгитовый оберег (малый)</v>
      </c>
      <c r="G203" s="49">
        <f>VLOOKUP(E203,'1 колонка с ТК'!$A$3:$E$800,4,FALSE)*4/3</f>
        <v>14688</v>
      </c>
    </row>
    <row r="204" spans="1:7" ht="12" customHeight="1">
      <c r="A204" s="6" t="s">
        <v>1198</v>
      </c>
      <c r="B204" s="6" t="str">
        <f>VLOOKUP(A204,'1 колонка'!$A$3:$E$800,2,FALSE)</f>
        <v>Фильтр "АРГО-К" (картриджный вариант)</v>
      </c>
      <c r="C204" s="47">
        <f>VLOOKUP(A204,'1 колонка с ТК'!$A$3:$E$800,4,FALSE)*4/3</f>
        <v>92480</v>
      </c>
      <c r="E204" s="6" t="s">
        <v>1246</v>
      </c>
      <c r="F204" s="6" t="str">
        <f>VLOOKUP(E204,'1 колонка'!$A$3:$E$800,2,FALSE)</f>
        <v>Шунгитовый пояс</v>
      </c>
      <c r="G204" s="47">
        <f>VLOOKUP(E204,'1 колонка с ТК'!$A$3:$E$800,4,FALSE)*4/3</f>
        <v>23800</v>
      </c>
    </row>
    <row r="205" spans="1:7" ht="12" customHeight="1">
      <c r="A205" s="6" t="s">
        <v>1199</v>
      </c>
      <c r="B205" s="6" t="str">
        <f>VLOOKUP(A205,'1 колонка'!$A$3:$E$800,2,FALSE)</f>
        <v>Фильтр "АРГО-М"</v>
      </c>
      <c r="C205" s="47">
        <f>VLOOKUP(A205,'1 колонка с ТК'!$A$3:$E$800,4,FALSE)*4/3</f>
        <v>90304</v>
      </c>
      <c r="E205" s="42"/>
      <c r="F205" s="38" t="s">
        <v>271</v>
      </c>
      <c r="G205" s="57"/>
    </row>
    <row r="206" spans="1:7" ht="12" customHeight="1">
      <c r="A206" s="6" t="s">
        <v>1200</v>
      </c>
      <c r="B206" s="6" t="str">
        <f>VLOOKUP(A206,'1 колонка'!$A$3:$E$800,2,FALSE)</f>
        <v>Фильтр "АРГО-МК" (картриджный вариант)</v>
      </c>
      <c r="C206" s="47">
        <f>VLOOKUP(A206,'1 колонка с ТК'!$A$3:$E$800,4,FALSE)*4/3</f>
        <v>94248</v>
      </c>
      <c r="E206" s="6" t="s">
        <v>1248</v>
      </c>
      <c r="F206" s="6" t="str">
        <f>VLOOKUP(E206,'1 колонка'!$A$3:$E$800,2,FALSE)</f>
        <v>Биоудобрение концентрированное "Байкал ЭМ-1", 40 мл</v>
      </c>
      <c r="G206" s="49">
        <f>VLOOKUP(E206,'1 колонка с ТК'!$A$3:$E$800,4,FALSE)*4/3</f>
        <v>25568</v>
      </c>
    </row>
    <row r="207" spans="1:7" ht="12" customHeight="1">
      <c r="A207" s="6" t="s">
        <v>1201</v>
      </c>
      <c r="B207" s="6" t="str">
        <f>VLOOKUP(A207,'1 колонка'!$A$3:$E$800,2,FALSE)</f>
        <v>Фильтрующий элемент для "АРГО+"</v>
      </c>
      <c r="C207" s="47">
        <f>VLOOKUP(A207,'1 колонка с ТК'!$A$3:$E$800,4,FALSE)*4/3</f>
        <v>21623.999999999996</v>
      </c>
      <c r="E207" s="6" t="s">
        <v>1249</v>
      </c>
      <c r="F207" s="6" t="str">
        <f>VLOOKUP(E207,'1 колонка'!$A$3:$E$800,2,FALSE)</f>
        <v>Питательная среда "ЭМ-патока", жидкость, 100 мл</v>
      </c>
      <c r="G207" s="47">
        <f>VLOOKUP(E207,'1 колонка с ТК'!$A$3:$E$800,4,FALSE)*4/3</f>
        <v>7344</v>
      </c>
    </row>
    <row r="208" spans="1:7" ht="12" customHeight="1">
      <c r="A208" s="6" t="s">
        <v>1202</v>
      </c>
      <c r="B208" s="6" t="str">
        <f>VLOOKUP(A208,'1 колонка'!$A$3:$E$800,2,FALSE)</f>
        <v>Фильтрующий элемент для "АРГО-душ"</v>
      </c>
      <c r="C208" s="47">
        <f>VLOOKUP(A208,'1 колонка с ТК'!$A$3:$E$800,4,FALSE)*4/3</f>
        <v>50728</v>
      </c>
      <c r="E208" s="35" t="s">
        <v>375</v>
      </c>
      <c r="F208" s="36" t="str">
        <f>VLOOKUP(E208,'1 колонка'!$A$3:$E$800,2,FALSE)</f>
        <v>Тамир, концентрат, 30 мл</v>
      </c>
      <c r="G208" s="49">
        <f>VLOOKUP(E208,'1 колонка с ТК'!$A$3:$E$800,4,FALSE)*4/3</f>
        <v>19175.999999999996</v>
      </c>
    </row>
    <row r="209" spans="1:7" ht="12" customHeight="1">
      <c r="A209" s="42"/>
      <c r="B209" s="38" t="s">
        <v>1203</v>
      </c>
      <c r="C209" s="57"/>
      <c r="E209" s="6" t="s">
        <v>1250</v>
      </c>
      <c r="F209" s="6" t="str">
        <f>VLOOKUP(E209,'1 колонка'!$A$3:$E$800,2,FALSE)</f>
        <v>Ургаса, порошок, 150 г</v>
      </c>
      <c r="G209" s="47">
        <f>VLOOKUP(E209,'1 колонка с ТК'!$A$3:$E$800,4,FALSE)*4/3</f>
        <v>13872</v>
      </c>
    </row>
    <row r="210" spans="1:7" ht="12" customHeight="1">
      <c r="A210" s="6" t="s">
        <v>306</v>
      </c>
      <c r="B210" s="6" t="str">
        <f>VLOOKUP(A210,'1 колонка'!$A$3:$E$800,2,FALSE)</f>
        <v>АЛ - 4,9 "Шанс" (шаг игл 4,9 мм; размер 105 × 235 мм)</v>
      </c>
      <c r="C210" s="47">
        <f>VLOOKUP(A210,'1 колонка с ТК'!$A$3:$E$800,4,FALSE)*4/3</f>
        <v>38216</v>
      </c>
      <c r="E210" s="35" t="s">
        <v>374</v>
      </c>
      <c r="F210" s="36" t="str">
        <f>VLOOKUP(E210,'1 колонка'!$A$3:$E$800,2,FALSE)</f>
        <v>ЭМ-5, концентрат, 50 мл</v>
      </c>
      <c r="G210" s="49">
        <f>VLOOKUP(E210,'1 колонка с ТК'!$A$3:$E$800,4,FALSE)*4/3</f>
        <v>19175.999999999996</v>
      </c>
    </row>
    <row r="211" spans="1:7" ht="12" customHeight="1">
      <c r="A211" s="6" t="s">
        <v>1204</v>
      </c>
      <c r="B211" s="6" t="str">
        <f>VLOOKUP(A211,'1 колонка'!$A$3:$E$800,2,FALSE)</f>
        <v>АЛ - 6,2 "Квадро" (шаг игл 6,2 мм; размер 120 х 470 мм)</v>
      </c>
      <c r="C211" s="47">
        <f>VLOOKUP(A211,'1 колонка с ТК'!$A$3:$E$800,4,FALSE)*4/3</f>
        <v>75615.99999999999</v>
      </c>
      <c r="E211" s="6" t="s">
        <v>1252</v>
      </c>
      <c r="F211" s="6" t="str">
        <f>VLOOKUP(E211,'1 колонка'!$A$3:$E$800,2,FALSE)</f>
        <v>ЭМ-культиватор</v>
      </c>
      <c r="G211" s="47">
        <f>VLOOKUP(E211,'1 колонка с ТК'!$A$3:$E$800,4,FALSE)*4/3</f>
        <v>32776</v>
      </c>
    </row>
    <row r="212" spans="1:7" ht="12" customHeight="1">
      <c r="A212" s="6" t="s">
        <v>1205</v>
      </c>
      <c r="B212" s="6" t="str">
        <f>VLOOKUP(A212,'1 колонка'!$A$3:$E$800,2,FALSE)</f>
        <v>АЛ "Двойной" (шаг игл 5,8 мм; размер 105 х 460 мм)</v>
      </c>
      <c r="C212" s="47">
        <f>VLOOKUP(A212,'1 колонка с ТК'!$A$3:$E$800,4,FALSE)*4/3</f>
        <v>75480</v>
      </c>
      <c r="E212" s="42"/>
      <c r="F212" s="38" t="s">
        <v>1254</v>
      </c>
      <c r="G212" s="57"/>
    </row>
    <row r="213" spans="1:7" ht="12" customHeight="1">
      <c r="A213" s="6" t="s">
        <v>1206</v>
      </c>
      <c r="B213" s="6" t="str">
        <f>VLOOKUP(A213,'1 колонка'!$A$3:$E$800,2,FALSE)</f>
        <v>АЛ "Двойной" (шаг игл 6,2 мм; размер 105 х 460 мм)</v>
      </c>
      <c r="C213" s="47">
        <f>VLOOKUP(A213,'1 колонка с ТК'!$A$3:$E$800,4,FALSE)*4/3</f>
        <v>74528</v>
      </c>
      <c r="E213" s="6" t="s">
        <v>1255</v>
      </c>
      <c r="F213" s="6" t="str">
        <f>VLOOKUP(E213,'1 колонка'!$A$3:$E$800,2,FALSE)</f>
        <v>Аппарат ароматизирующий ультразвуковой "ЭфА"</v>
      </c>
      <c r="G213" s="47">
        <f>VLOOKUP(E213,'1 колонка с ТК'!$A$3:$E$800,4,FALSE)*4/3</f>
        <v>152727.99999999997</v>
      </c>
    </row>
    <row r="214" spans="1:7" ht="12" customHeight="1">
      <c r="A214" s="6" t="s">
        <v>1207</v>
      </c>
      <c r="B214" s="6" t="str">
        <f>VLOOKUP(A214,'1 колонка'!$A$3:$E$800,2,FALSE)</f>
        <v>АЛ "Квадро" (шаг игл 5,8 мм; размер 120 х 470 мм)</v>
      </c>
      <c r="C214" s="47">
        <f>VLOOKUP(A214,'1 колонка с ТК'!$A$3:$E$800,4,FALSE)*4/3</f>
        <v>76432</v>
      </c>
      <c r="E214" s="6" t="s">
        <v>1256</v>
      </c>
      <c r="F214" s="6" t="str">
        <f>VLOOKUP(E214,'1 колонка'!$A$3:$E$800,2,FALSE)</f>
        <v>Аппарат световой терапии "Дюна-Т"</v>
      </c>
      <c r="G214" s="47">
        <f>VLOOKUP(E214,'1 колонка с ТК'!$A$3:$E$800,4,FALSE)*4/3</f>
        <v>139264</v>
      </c>
    </row>
    <row r="215" spans="1:7" ht="12" customHeight="1">
      <c r="A215" s="6" t="s">
        <v>1208</v>
      </c>
      <c r="B215" s="6" t="str">
        <f>VLOOKUP(A215,'1 колонка'!$A$3:$E$800,2,FALSE)</f>
        <v>АЛ "Коврик" (шаг игл 6,2 мм; размер 250 х 465 мм)</v>
      </c>
      <c r="C215" s="47">
        <f>VLOOKUP(A215,'1 колонка с ТК'!$A$3:$E$800,4,FALSE)*4/3</f>
        <v>147151.99999999997</v>
      </c>
      <c r="E215" s="6" t="s">
        <v>1257</v>
      </c>
      <c r="F215" s="6" t="str">
        <f>VLOOKUP(E215,'1 колонка'!$A$3:$E$800,2,FALSE)</f>
        <v>Ультразвуковое стирающее устройство "Дюна"</v>
      </c>
      <c r="G215" s="47">
        <f>VLOOKUP(E215,'1 колонка с ТК'!$A$3:$E$800,4,FALSE)*4/3</f>
        <v>174216</v>
      </c>
    </row>
    <row r="216" spans="1:7" ht="12" customHeight="1">
      <c r="A216" s="6" t="s">
        <v>1214</v>
      </c>
      <c r="B216" s="6" t="str">
        <f>VLOOKUP(A216,'1 колонка'!$A$3:$E$800,2,FALSE)</f>
        <v>АЛ "Малыш" (шаг игл 3,5 мм; размер 35 х 80 мм)</v>
      </c>
      <c r="C216" s="47">
        <f>VLOOKUP(A216,'1 колонка с ТК'!$A$3:$E$800,4,FALSE)*4/3</f>
        <v>5576</v>
      </c>
      <c r="E216" s="42"/>
      <c r="F216" s="38" t="s">
        <v>1258</v>
      </c>
      <c r="G216" s="57"/>
    </row>
    <row r="217" spans="1:7" ht="12" customHeight="1">
      <c r="A217" s="6" t="s">
        <v>1215</v>
      </c>
      <c r="B217" s="6" t="str">
        <f>VLOOKUP(A217,'1 колонка'!$A$3:$E$800,2,FALSE)</f>
        <v>АЛ "Одинарный" (шаг игл 5,8 мм; размер 105 х 230 мм)</v>
      </c>
      <c r="C217" s="47">
        <f>VLOOKUP(A217,'1 колонка с ТК'!$A$3:$E$800,4,FALSE)*4/3</f>
        <v>38216</v>
      </c>
      <c r="E217" s="6" t="s">
        <v>1259</v>
      </c>
      <c r="F217" s="6" t="str">
        <f>VLOOKUP(E217,'1 колонка'!$A$3:$E$800,2,FALSE)</f>
        <v>Реагент 2000 "Супердрайв"</v>
      </c>
      <c r="G217" s="47">
        <f>VLOOKUP(E217,'1 колонка с ТК'!$A$3:$E$800,4,FALSE)*4/3</f>
        <v>113832</v>
      </c>
    </row>
    <row r="218" spans="1:7" ht="12" customHeight="1">
      <c r="A218" s="6" t="s">
        <v>1216</v>
      </c>
      <c r="B218" s="6" t="str">
        <f>VLOOKUP(A218,'1 колонка'!$A$3:$E$800,2,FALSE)</f>
        <v>АЛ "Одинарный" (шаг игл 6,2 мм; размер 105 х 230 мм)</v>
      </c>
      <c r="C218" s="47">
        <f>VLOOKUP(A218,'1 колонка с ТК'!$A$3:$E$800,4,FALSE)*4/3</f>
        <v>37671.99999999999</v>
      </c>
      <c r="E218" s="6" t="s">
        <v>1260</v>
      </c>
      <c r="F218" s="6" t="str">
        <f>VLOOKUP(E218,'1 колонка'!$A$3:$E$800,2,FALSE)</f>
        <v>Реагент 2000 для АКПП  </v>
      </c>
      <c r="G218" s="47">
        <f>VLOOKUP(E218,'1 колонка с ТК'!$A$3:$E$800,4,FALSE)*4/3</f>
        <v>67183.99999999999</v>
      </c>
    </row>
    <row r="219" spans="1:7" ht="12" customHeight="1">
      <c r="A219" s="6" t="s">
        <v>1217</v>
      </c>
      <c r="B219" s="6" t="str">
        <f>VLOOKUP(A219,'1 колонка'!$A$3:$E$800,2,FALSE)</f>
        <v>АЛ "Ромашка" (шаг игл 5,0 мм; D = 300 мм)</v>
      </c>
      <c r="C219" s="47">
        <f>VLOOKUP(A219,'1 колонка с ТК'!$A$3:$E$800,4,FALSE)*4/3</f>
        <v>145927.99999999997</v>
      </c>
      <c r="E219" s="6" t="s">
        <v>1262</v>
      </c>
      <c r="F219" s="6" t="str">
        <f>VLOOKUP(E219,'1 колонка'!$A$3:$E$800,2,FALSE)</f>
        <v>Реагент 2000 для ГУР</v>
      </c>
      <c r="G219" s="47">
        <f>VLOOKUP(E219,'1 колонка с ТК'!$A$3:$E$800,4,FALSE)*4/3</f>
        <v>41071.99999999999</v>
      </c>
    </row>
    <row r="220" spans="1:7" ht="12" customHeight="1">
      <c r="A220" s="6" t="s">
        <v>1218</v>
      </c>
      <c r="B220" s="6" t="str">
        <f>VLOOKUP(A220,'1 колонка'!$A$3:$E$800,2,FALSE)</f>
        <v>АЛ "Спутник" (шаг игл 5,8 мм; размер 60 х 180 мм и 50 х 180 мм)</v>
      </c>
      <c r="C220" s="47">
        <f>VLOOKUP(A220,'1 колонка с ТК'!$A$3:$E$800,4,FALSE)*4/3</f>
        <v>16592</v>
      </c>
      <c r="E220" s="6" t="s">
        <v>1264</v>
      </c>
      <c r="F220" s="6" t="str">
        <f>VLOOKUP(E220,'1 колонка'!$A$3:$E$800,2,FALSE)</f>
        <v>Реагент 2000 для двигателя</v>
      </c>
      <c r="G220" s="47">
        <f>VLOOKUP(E220,'1 колонка с ТК'!$A$3:$E$800,4,FALSE)*4/3</f>
        <v>79423.99999999999</v>
      </c>
    </row>
    <row r="221" spans="1:7" ht="12" customHeight="1">
      <c r="A221" s="6" t="s">
        <v>1219</v>
      </c>
      <c r="B221" s="6" t="str">
        <f>VLOOKUP(A221,'1 колонка'!$A$3:$E$800,2,FALSE)</f>
        <v>АЛ "Спутник" (шаг игл 6,2 мм; размер 60 х 180 мм и 50 х 180 мм)</v>
      </c>
      <c r="C221" s="47">
        <f>VLOOKUP(A221,'1 колонка с ТК'!$A$3:$E$800,4,FALSE)*4/3</f>
        <v>16592</v>
      </c>
      <c r="E221" s="6" t="s">
        <v>1266</v>
      </c>
      <c r="F221" s="6" t="str">
        <f>VLOOKUP(E221,'1 колонка'!$A$3:$E$800,2,FALSE)</f>
        <v>Реагент 2000 для топливной системы</v>
      </c>
      <c r="G221" s="47">
        <f>VLOOKUP(E221,'1 колонка с ТК'!$A$3:$E$800,4,FALSE)*4/3</f>
        <v>11288</v>
      </c>
    </row>
    <row r="222" spans="1:7" ht="12" customHeight="1">
      <c r="A222" s="6" t="s">
        <v>1220</v>
      </c>
      <c r="B222" s="6" t="str">
        <f>VLOOKUP(A222,'1 колонка'!$A$3:$E$800,2,FALSE)</f>
        <v>Аппликатор-пояс "Малыш"</v>
      </c>
      <c r="C222" s="47">
        <f>VLOOKUP(A222,'1 колонка с ТК'!$A$3:$E$800,4,FALSE)*4/3</f>
        <v>71400</v>
      </c>
      <c r="E222" s="6" t="s">
        <v>1268</v>
      </c>
      <c r="F222" s="6" t="str">
        <f>VLOOKUP(E222,'1 колонка'!$A$3:$E$800,2,FALSE)</f>
        <v>Реагент 2000 для трансмиссии</v>
      </c>
      <c r="G222" s="47">
        <f>VLOOKUP(E222,'1 колонка с ТК'!$A$3:$E$800,4,FALSE)*4/3</f>
        <v>32367.999999999996</v>
      </c>
    </row>
    <row r="223" spans="1:7" ht="12.75">
      <c r="A223" s="7" t="s">
        <v>684</v>
      </c>
      <c r="B223" s="7" t="s">
        <v>685</v>
      </c>
      <c r="C223" s="22" t="s">
        <v>350</v>
      </c>
      <c r="D223" s="75"/>
      <c r="E223" s="7" t="s">
        <v>684</v>
      </c>
      <c r="F223" s="7" t="s">
        <v>685</v>
      </c>
      <c r="G223" s="22" t="s">
        <v>350</v>
      </c>
    </row>
    <row r="224" spans="1:7" ht="12" customHeight="1">
      <c r="A224" s="35" t="s">
        <v>369</v>
      </c>
      <c r="B224" s="36" t="str">
        <f>VLOOKUP(A224,'1 колонка'!$A$3:$E$800,2,FALSE)</f>
        <v>Реагент 2000 для шаровых опор и подшипников</v>
      </c>
      <c r="C224" s="49">
        <f>VLOOKUP(A224,'1 колонка с ТК'!$A$3:$E$800,4,FALSE)*4/3</f>
        <v>41071.99999999999</v>
      </c>
      <c r="E224" s="42"/>
      <c r="F224" s="38" t="s">
        <v>1076</v>
      </c>
      <c r="G224" s="57"/>
    </row>
    <row r="225" spans="1:7" ht="12" customHeight="1">
      <c r="A225" s="35" t="s">
        <v>370</v>
      </c>
      <c r="B225" s="36" t="str">
        <f>VLOOKUP(A225,'1 колонка'!$A$3:$E$800,2,FALSE)</f>
        <v>Реагент 2000 для ШРУС и подшипников</v>
      </c>
      <c r="C225" s="49">
        <f>VLOOKUP(A225,'1 колонка с ТК'!$A$3:$E$800,4,FALSE)*4/3</f>
        <v>51680</v>
      </c>
      <c r="E225" s="6" t="s">
        <v>1337</v>
      </c>
      <c r="F225" s="6" t="str">
        <f>VLOOKUP(E225,'1 колонка'!$A$3:$E$800,2,FALSE)</f>
        <v>Гель для ручной стирки "Марго", 500 г</v>
      </c>
      <c r="G225" s="47">
        <f>VLOOKUP(E225,'1 колонка с ТК'!$A$3:$E$800,4,FALSE)*4/3</f>
        <v>22576</v>
      </c>
    </row>
    <row r="226" spans="1:7" ht="12" customHeight="1">
      <c r="A226" s="6" t="s">
        <v>1270</v>
      </c>
      <c r="B226" s="6" t="str">
        <f>VLOOKUP(A226,'1 колонка'!$A$3:$E$800,2,FALSE)</f>
        <v>Реагент 2000 универсальный</v>
      </c>
      <c r="C226" s="47">
        <f>VLOOKUP(A226,'1 колонка с ТК'!$A$3:$E$800,4,FALSE)*4/3</f>
        <v>16592</v>
      </c>
      <c r="E226" s="6" t="s">
        <v>1338</v>
      </c>
      <c r="F226" s="6" t="str">
        <f>VLOOKUP(E226,'1 колонка'!$A$3:$E$800,2,FALSE)</f>
        <v>Гель для стирки в автоматической стиральной машине "Марго", 500 г</v>
      </c>
      <c r="G226" s="47">
        <f>VLOOKUP(E226,'1 колонка с ТК'!$A$3:$E$800,4,FALSE)*4/3</f>
        <v>22576</v>
      </c>
    </row>
    <row r="227" spans="1:7" ht="12" customHeight="1">
      <c r="A227" s="6" t="s">
        <v>1272</v>
      </c>
      <c r="B227" s="6" t="str">
        <f>VLOOKUP(A227,'1 колонка'!$A$3:$E$800,2,FALSE)</f>
        <v>Рекристаллизатор</v>
      </c>
      <c r="C227" s="47">
        <f>VLOOKUP(A227,'1 колонка с ТК'!$A$3:$E$800,4,FALSE)*4/3</f>
        <v>35767.99999999999</v>
      </c>
      <c r="E227" s="6" t="s">
        <v>1339</v>
      </c>
      <c r="F227" s="6" t="str">
        <f>VLOOKUP(E227,'1 колонка'!$A$3:$E$800,2,FALSE)</f>
        <v>Очиститель-массажер для языка "Лингвасан"</v>
      </c>
      <c r="G227" s="47">
        <f>VLOOKUP(E227,'1 колонка с ТК'!$A$3:$E$800,4,FALSE)*4/3</f>
        <v>6527.999999999999</v>
      </c>
    </row>
    <row r="228" spans="1:7" ht="12" customHeight="1">
      <c r="A228" s="42"/>
      <c r="B228" s="38" t="s">
        <v>982</v>
      </c>
      <c r="C228" s="57"/>
      <c r="E228" s="6" t="s">
        <v>1340</v>
      </c>
      <c r="F228" s="6" t="str">
        <f>VLOOKUP(E228,'1 колонка'!$A$3:$E$800,2,FALSE)</f>
        <v>Средство для мытья посуды "Марго", 250 мл</v>
      </c>
      <c r="G228" s="47">
        <f>VLOOKUP(E228,'1 колонка с ТК'!$A$3:$E$800,4,FALSE)*4/3</f>
        <v>13192</v>
      </c>
    </row>
    <row r="229" spans="1:7" ht="12" customHeight="1">
      <c r="A229" s="6" t="s">
        <v>1274</v>
      </c>
      <c r="B229" s="6" t="str">
        <f>VLOOKUP(A229,'1 колонка'!$A$3:$E$800,2,FALSE)</f>
        <v>Зубная паста "Аргодент Море", 75 мл</v>
      </c>
      <c r="C229" s="47">
        <f>VLOOKUP(A229,'1 колонка с ТК'!$A$3:$E$800,4,FALSE)*4/3</f>
        <v>7344</v>
      </c>
      <c r="E229" s="6" t="s">
        <v>1341</v>
      </c>
      <c r="F229" s="6" t="str">
        <f>VLOOKUP(E229,'1 колонка'!$A$3:$E$800,2,FALSE)</f>
        <v>Средство по уходу за полостью рта "АргоДент", 200 мл</v>
      </c>
      <c r="G229" s="47">
        <f>VLOOKUP(E229,'1 колонка с ТК'!$A$3:$E$800,4,FALSE)*4/3</f>
        <v>15232</v>
      </c>
    </row>
    <row r="230" spans="1:7" ht="12" customHeight="1">
      <c r="A230" s="6" t="s">
        <v>1275</v>
      </c>
      <c r="B230" s="6" t="str">
        <f>VLOOKUP(A230,'1 колонка'!$A$3:$E$800,2,FALSE)</f>
        <v>Зубная паста "Аргодент Хвоя", 75 мл</v>
      </c>
      <c r="C230" s="47">
        <f>VLOOKUP(A230,'1 колонка с ТК'!$A$3:$E$800,4,FALSE)*4/3</f>
        <v>7344</v>
      </c>
      <c r="E230" s="42"/>
      <c r="F230" s="38" t="s">
        <v>1342</v>
      </c>
      <c r="G230" s="57"/>
    </row>
    <row r="231" spans="1:7" ht="12" customHeight="1">
      <c r="A231" s="6" t="s">
        <v>1276</v>
      </c>
      <c r="B231" s="6" t="str">
        <f>VLOOKUP(A231,'1 колонка'!$A$3:$E$800,2,FALSE)</f>
        <v>Зубная паста "Бебидент", 75 мл</v>
      </c>
      <c r="C231" s="47">
        <f>VLOOKUP(A231,'1 колонка с ТК'!$A$3:$E$800,4,FALSE)*4/3</f>
        <v>7344</v>
      </c>
      <c r="E231" s="6" t="s">
        <v>1343</v>
      </c>
      <c r="F231" s="6" t="str">
        <f>VLOOKUP(E231,'1 колонка'!$A$3:$E$800,2,FALSE)</f>
        <v>Арговайт, отбеливатель для зубов</v>
      </c>
      <c r="G231" s="47">
        <f>VLOOKUP(E231,'1 колонка с ТК'!$A$3:$E$800,4,FALSE)*4/3</f>
        <v>6256</v>
      </c>
    </row>
    <row r="232" spans="1:7" ht="12" customHeight="1">
      <c r="A232" s="42"/>
      <c r="B232" s="38" t="s">
        <v>1277</v>
      </c>
      <c r="C232" s="57"/>
      <c r="E232" s="6" t="s">
        <v>1345</v>
      </c>
      <c r="F232" s="6" t="str">
        <f>VLOOKUP(E232,'1 колонка'!$A$3:$E$800,2,FALSE)</f>
        <v>Аргодент, зубная нить</v>
      </c>
      <c r="G232" s="47">
        <f>VLOOKUP(E232,'1 колонка с ТК'!$A$3:$E$800,4,FALSE)*4/3</f>
        <v>9791.999999999998</v>
      </c>
    </row>
    <row r="233" spans="1:7" ht="12" customHeight="1">
      <c r="A233" s="6" t="s">
        <v>1278</v>
      </c>
      <c r="B233" s="6" t="str">
        <f>VLOOKUP(A233,'1 колонка'!$A$3:$E$800,2,FALSE)</f>
        <v>Зубная паста "Апачи", антикариесная, 75 мл</v>
      </c>
      <c r="C233" s="47">
        <f>VLOOKUP(A233,'1 колонка с ТК'!$A$3:$E$800,4,FALSE)*4/3</f>
        <v>10336</v>
      </c>
      <c r="E233" s="6" t="s">
        <v>1347</v>
      </c>
      <c r="F233" s="6" t="str">
        <f>VLOOKUP(E233,'1 колонка'!$A$3:$E$800,2,FALSE)</f>
        <v>Освежитель полости рта "Озон", антитабачный</v>
      </c>
      <c r="G233" s="47">
        <f>VLOOKUP(E233,'1 колонка с ТК'!$A$3:$E$800,4,FALSE)*4/3</f>
        <v>5032</v>
      </c>
    </row>
    <row r="234" spans="1:7" ht="12" customHeight="1">
      <c r="A234" s="6" t="s">
        <v>1279</v>
      </c>
      <c r="B234" s="6" t="str">
        <f>VLOOKUP(A234,'1 колонка'!$A$3:$E$800,2,FALSE)</f>
        <v>Зубная паста "Апачи", отбеливающая, 75 мл</v>
      </c>
      <c r="C234" s="47">
        <f>VLOOKUP(A234,'1 колонка с ТК'!$A$3:$E$800,4,FALSE)*4/3</f>
        <v>10336</v>
      </c>
      <c r="E234" s="6" t="s">
        <v>1348</v>
      </c>
      <c r="F234" s="6" t="str">
        <f>VLOOKUP(E234,'1 колонка'!$A$3:$E$800,2,FALSE)</f>
        <v>Освежитель полости рта "Озон", апельсин</v>
      </c>
      <c r="G234" s="47">
        <f>VLOOKUP(E234,'1 колонка с ТК'!$A$3:$E$800,4,FALSE)*4/3</f>
        <v>5032</v>
      </c>
    </row>
    <row r="235" spans="1:7" ht="12" customHeight="1">
      <c r="A235" s="6" t="s">
        <v>1280</v>
      </c>
      <c r="B235" s="6" t="str">
        <f>VLOOKUP(A235,'1 колонка'!$A$3:$E$800,2,FALSE)</f>
        <v>Зубная паста "Ламидент", 75 мл</v>
      </c>
      <c r="C235" s="47">
        <f>VLOOKUP(A235,'1 колонка с ТК'!$A$3:$E$800,4,FALSE)*4/3</f>
        <v>7207.999999999999</v>
      </c>
      <c r="E235" s="6" t="s">
        <v>1349</v>
      </c>
      <c r="F235" s="6" t="str">
        <f>VLOOKUP(E235,'1 колонка'!$A$3:$E$800,2,FALSE)</f>
        <v>Освежитель полости рта "Озон", барбарис</v>
      </c>
      <c r="G235" s="47">
        <f>VLOOKUP(E235,'1 колонка с ТК'!$A$3:$E$800,4,FALSE)*4/3</f>
        <v>5032</v>
      </c>
    </row>
    <row r="236" spans="1:7" ht="12" customHeight="1">
      <c r="A236" s="6" t="s">
        <v>1281</v>
      </c>
      <c r="B236" s="6" t="str">
        <f>VLOOKUP(A236,'1 колонка'!$A$3:$E$800,2,FALSE)</f>
        <v>Ополаскиватель "Апачи", 125 мл</v>
      </c>
      <c r="C236" s="47">
        <f>VLOOKUP(A236,'1 колонка с ТК'!$A$3:$E$800,4,FALSE)*4/3</f>
        <v>10336</v>
      </c>
      <c r="E236" s="6" t="s">
        <v>1350</v>
      </c>
      <c r="F236" s="6" t="str">
        <f>VLOOKUP(E236,'1 колонка'!$A$3:$E$800,2,FALSE)</f>
        <v>Освежитель полости рта "Озон", клубника</v>
      </c>
      <c r="G236" s="47">
        <f>VLOOKUP(E236,'1 колонка с ТК'!$A$3:$E$800,4,FALSE)*4/3</f>
        <v>5032</v>
      </c>
    </row>
    <row r="237" spans="1:7" ht="12" customHeight="1">
      <c r="A237" s="42"/>
      <c r="B237" s="38" t="s">
        <v>1282</v>
      </c>
      <c r="C237" s="57"/>
      <c r="E237" s="6" t="s">
        <v>1351</v>
      </c>
      <c r="F237" s="6" t="str">
        <f>VLOOKUP(E237,'1 колонка'!$A$3:$E$800,2,FALSE)</f>
        <v>Освежитель полости рта "Озон", мята</v>
      </c>
      <c r="G237" s="47">
        <f>VLOOKUP(E237,'1 колонка с ТК'!$A$3:$E$800,4,FALSE)*4/3</f>
        <v>5032</v>
      </c>
    </row>
    <row r="238" spans="1:7" ht="12" customHeight="1">
      <c r="A238" s="6" t="s">
        <v>1283</v>
      </c>
      <c r="B238" s="6" t="str">
        <f>VLOOKUP(A238,'1 колонка'!$A$3:$E$800,2,FALSE)</f>
        <v>Биоконцентратор "Бета-2"</v>
      </c>
      <c r="C238" s="47">
        <f>VLOOKUP(A238,'1 колонка с ТК'!$A$3:$E$800,4,FALSE)*4/3</f>
        <v>523327.99999999994</v>
      </c>
      <c r="E238" s="6" t="s">
        <v>1352</v>
      </c>
      <c r="F238" s="6" t="str">
        <f>VLOOKUP(E238,'1 колонка'!$A$3:$E$800,2,FALSE)</f>
        <v>Освежитель полости рта "Озон", тутти-фрутти</v>
      </c>
      <c r="G238" s="47">
        <f>VLOOKUP(E238,'1 колонка с ТК'!$A$3:$E$800,4,FALSE)*4/3</f>
        <v>5032</v>
      </c>
    </row>
    <row r="239" spans="1:7" ht="12" customHeight="1">
      <c r="A239" s="42"/>
      <c r="B239" s="38" t="s">
        <v>1284</v>
      </c>
      <c r="C239" s="57"/>
      <c r="E239" s="32"/>
      <c r="F239" s="38" t="s">
        <v>353</v>
      </c>
      <c r="G239" s="60"/>
    </row>
    <row r="240" spans="1:7" ht="12" customHeight="1">
      <c r="A240" s="6" t="s">
        <v>1285</v>
      </c>
      <c r="B240" s="6" t="str">
        <f>VLOOKUP(A240,'1 колонка'!$A$3:$E$800,2,FALSE)</f>
        <v>ЛОКС-эко, губка</v>
      </c>
      <c r="C240" s="47">
        <f>VLOOKUP(A240,'1 колонка с ТК'!$A$3:$E$800,4,FALSE)*4/3</f>
        <v>1768</v>
      </c>
      <c r="E240" s="35" t="s">
        <v>373</v>
      </c>
      <c r="F240" s="36" t="str">
        <f>VLOOKUP(E240,'1 колонка'!$A$3:$E$800,2,FALSE)</f>
        <v>Полимедэл, пленка</v>
      </c>
      <c r="G240" s="49">
        <f>VLOOKUP(E240,'1 колонка с ТК'!$A$3:$E$800,4,FALSE)*4/3</f>
        <v>39440</v>
      </c>
    </row>
    <row r="241" spans="1:7" ht="12" customHeight="1">
      <c r="A241" s="6" t="s">
        <v>1287</v>
      </c>
      <c r="B241" s="6" t="str">
        <f>VLOOKUP(A241,'1 колонка'!$A$3:$E$800,2,FALSE)</f>
        <v>ЛОКС-эко, концентрат, 250 мл</v>
      </c>
      <c r="C241" s="47">
        <f>VLOOKUP(A241,'1 колонка с ТК'!$A$3:$E$800,4,FALSE)*4/3</f>
        <v>18223.999999999996</v>
      </c>
      <c r="E241" s="42"/>
      <c r="F241" s="38" t="s">
        <v>241</v>
      </c>
      <c r="G241" s="57"/>
    </row>
    <row r="242" spans="1:7" ht="12" customHeight="1">
      <c r="A242" s="6" t="s">
        <v>1289</v>
      </c>
      <c r="B242" s="6" t="str">
        <f>VLOOKUP(A242,'1 колонка'!$A$3:$E$800,2,FALSE)</f>
        <v>СЛОКС-эко, против вредителей растений</v>
      </c>
      <c r="C242" s="47">
        <f>VLOOKUP(A242,'1 колонка с ТК'!$A$3:$E$800,4,FALSE)*4/3</f>
        <v>7207.999999999999</v>
      </c>
      <c r="E242" s="24" t="s">
        <v>355</v>
      </c>
      <c r="F242" s="6" t="str">
        <f>VLOOKUP(E242,'1 колонка'!$A$3:$E$800,2,FALSE)</f>
        <v>Карта абонентской оплаты услуги IPBOX</v>
      </c>
      <c r="G242" s="47">
        <f>VLOOKUP(E242,'1 колонка с ТК'!$A$3:$E$800,4,FALSE)*4/3</f>
        <v>57120</v>
      </c>
    </row>
    <row r="243" spans="1:7" ht="12" customHeight="1">
      <c r="A243" s="6" t="s">
        <v>1291</v>
      </c>
      <c r="B243" s="6" t="str">
        <f>VLOOKUP(A243,'1 колонка'!$A$3:$E$800,2,FALSE)</f>
        <v>СЛОКС-эко, против моли</v>
      </c>
      <c r="C243" s="47">
        <f>VLOOKUP(A243,'1 колонка с ТК'!$A$3:$E$800,4,FALSE)*4/3</f>
        <v>5168</v>
      </c>
      <c r="E243" s="24" t="s">
        <v>242</v>
      </c>
      <c r="F243" s="6" t="str">
        <f>VLOOKUP(E243,'1 колонка'!$A$3:$E$800,2,FALSE)</f>
        <v>Стартовый пакет для IPBOX</v>
      </c>
      <c r="G243" s="47">
        <f>VLOOKUP(E243,'1 колонка с ТК'!$A$3:$E$800,4,FALSE)*4/3</f>
        <v>95200</v>
      </c>
    </row>
    <row r="244" spans="1:7" ht="12" customHeight="1">
      <c r="A244" s="6" t="s">
        <v>1293</v>
      </c>
      <c r="B244" s="6" t="str">
        <f>VLOOKUP(A244,'1 колонка'!$A$3:$E$800,2,FALSE)</f>
        <v>СЛОКС-эко, против моли и клопов</v>
      </c>
      <c r="C244" s="47">
        <f>VLOOKUP(A244,'1 колонка с ТК'!$A$3:$E$800,4,FALSE)*4/3</f>
        <v>7207.999999999999</v>
      </c>
      <c r="E244" s="72"/>
      <c r="F244" s="38" t="s">
        <v>491</v>
      </c>
      <c r="G244" s="85"/>
    </row>
    <row r="245" spans="1:7" ht="12" customHeight="1">
      <c r="A245" s="6" t="s">
        <v>1295</v>
      </c>
      <c r="B245" s="6" t="str">
        <f>VLOOKUP(A245,'1 колонка'!$A$3:$E$800,2,FALSE)</f>
        <v>СЛОКС-эко, против тараканов</v>
      </c>
      <c r="C245" s="47">
        <f>VLOOKUP(A245,'1 колонка с ТК'!$A$3:$E$800,4,FALSE)*4/3</f>
        <v>9111.999999999998</v>
      </c>
      <c r="E245" s="35" t="s">
        <v>492</v>
      </c>
      <c r="F245" s="36" t="str">
        <f>VLOOKUP(E245,'1 колонка'!$A$3:$E$800,2,FALSE)</f>
        <v>Кейс АРГО большой</v>
      </c>
      <c r="G245" s="49">
        <f>VLOOKUP(E245,'1 колонка с ТК'!$A$3:$E$800,4,FALSE)*4/3</f>
        <v>210800</v>
      </c>
    </row>
    <row r="246" spans="1:7" ht="12" customHeight="1">
      <c r="A246" s="42"/>
      <c r="B246" s="38" t="s">
        <v>1297</v>
      </c>
      <c r="C246" s="57"/>
      <c r="E246" s="35" t="s">
        <v>493</v>
      </c>
      <c r="F246" s="36" t="str">
        <f>VLOOKUP(E246,'1 колонка'!$A$3:$E$800,2,FALSE)</f>
        <v>Кейс АРГО малый</v>
      </c>
      <c r="G246" s="49">
        <f>VLOOKUP(E246,'1 колонка с ТК'!$A$3:$E$800,4,FALSE)*4/3</f>
        <v>156400</v>
      </c>
    </row>
    <row r="247" spans="1:7" ht="12" customHeight="1">
      <c r="A247" s="6" t="s">
        <v>1298</v>
      </c>
      <c r="B247" s="6" t="str">
        <f>VLOOKUP(A247,'1 колонка'!$A$3:$E$800,2,FALSE)</f>
        <v>Супинированные полустельки, размер 36–38</v>
      </c>
      <c r="C247" s="47">
        <f>VLOOKUP(A247,'1 колонка с ТК'!$A$3:$E$800,4,FALSE)*4/3</f>
        <v>55760</v>
      </c>
      <c r="E247" s="42"/>
      <c r="F247" s="30" t="s">
        <v>1353</v>
      </c>
      <c r="G247" s="55"/>
    </row>
    <row r="248" spans="1:7" ht="12" customHeight="1">
      <c r="A248" s="6" t="s">
        <v>1300</v>
      </c>
      <c r="B248" s="6" t="str">
        <f>VLOOKUP(A248,'1 колонка'!$A$3:$E$800,2,FALSE)</f>
        <v>Супинированные полустельки, размер 39</v>
      </c>
      <c r="C248" s="47">
        <f>VLOOKUP(A248,'1 колонка с ТК'!$A$3:$E$800,4,FALSE)*4/3</f>
        <v>55760</v>
      </c>
      <c r="E248" s="42"/>
      <c r="F248" s="37" t="s">
        <v>1354</v>
      </c>
      <c r="G248" s="56"/>
    </row>
    <row r="249" spans="1:7" ht="12" customHeight="1">
      <c r="A249" s="6" t="s">
        <v>1302</v>
      </c>
      <c r="B249" s="6" t="str">
        <f>VLOOKUP(A249,'1 колонка'!$A$3:$E$800,2,FALSE)</f>
        <v>Супинированные полустельки, размер 40–42</v>
      </c>
      <c r="C249" s="47">
        <f>VLOOKUP(A249,'1 колонка с ТК'!$A$3:$E$800,4,FALSE)*4/3</f>
        <v>55760</v>
      </c>
      <c r="E249" s="43"/>
      <c r="F249" s="9" t="s">
        <v>1355</v>
      </c>
      <c r="G249" s="61"/>
    </row>
    <row r="250" spans="1:7" ht="12" customHeight="1">
      <c r="A250" s="6" t="s">
        <v>1304</v>
      </c>
      <c r="B250" s="6" t="str">
        <f>VLOOKUP(A250,'1 колонка'!$A$3:$E$800,2,FALSE)</f>
        <v>Супинированные полустельки, размер 43–45</v>
      </c>
      <c r="C250" s="47">
        <f>VLOOKUP(A250,'1 колонка с ТК'!$A$3:$E$800,4,FALSE)*4/3</f>
        <v>55760</v>
      </c>
      <c r="E250" s="6" t="s">
        <v>1356</v>
      </c>
      <c r="F250" s="6" t="str">
        <f>VLOOKUP(E250,'1 колонка'!$A$3:$E$800,2,FALSE)</f>
        <v>Гель-комфорт для удаления макияжа, 50 мл</v>
      </c>
      <c r="G250" s="47">
        <f>VLOOKUP(E250,'1 колонка с ТК'!$A$3:$E$800,4,FALSE)*4/3</f>
        <v>21896</v>
      </c>
    </row>
    <row r="251" spans="1:7" ht="12" customHeight="1">
      <c r="A251" s="6" t="s">
        <v>1306</v>
      </c>
      <c r="B251" s="6" t="str">
        <f>VLOOKUP(A251,'1 колонка'!$A$3:$E$800,2,FALSE)</f>
        <v>Супинированные стельки детские, размер 12</v>
      </c>
      <c r="C251" s="47">
        <f>VLOOKUP(A251,'1 колонка с ТК'!$A$3:$E$800,4,FALSE)*4/3</f>
        <v>52223.99999999999</v>
      </c>
      <c r="E251" s="6" t="s">
        <v>1358</v>
      </c>
      <c r="F251" s="6" t="str">
        <f>VLOOKUP(E251,'1 колонка'!$A$3:$E$800,2,FALSE)</f>
        <v>Крем дневной SPF-8, 30 мл</v>
      </c>
      <c r="G251" s="47">
        <f>VLOOKUP(E251,'1 колонка с ТК'!$A$3:$E$800,4,FALSE)*4/3</f>
        <v>25976</v>
      </c>
    </row>
    <row r="252" spans="1:7" ht="12" customHeight="1">
      <c r="A252" s="6" t="s">
        <v>1308</v>
      </c>
      <c r="B252" s="6" t="str">
        <f>VLOOKUP(A252,'1 колонка'!$A$3:$E$800,2,FALSE)</f>
        <v>Супинированные стельки детские, размер 13</v>
      </c>
      <c r="C252" s="47">
        <f>VLOOKUP(A252,'1 колонка с ТК'!$A$3:$E$800,4,FALSE)*4/3</f>
        <v>52223.99999999999</v>
      </c>
      <c r="E252" s="6" t="s">
        <v>1360</v>
      </c>
      <c r="F252" s="6" t="str">
        <f>VLOOKUP(E252,'1 колонка'!$A$3:$E$800,2,FALSE)</f>
        <v>Крем очищающий регулирующий, 75 мл</v>
      </c>
      <c r="G252" s="47">
        <f>VLOOKUP(E252,'1 колонка с ТК'!$A$3:$E$800,4,FALSE)*4/3</f>
        <v>13872</v>
      </c>
    </row>
    <row r="253" spans="1:7" ht="12" customHeight="1">
      <c r="A253" s="6" t="s">
        <v>1313</v>
      </c>
      <c r="B253" s="6" t="str">
        <f>VLOOKUP(A253,'1 колонка'!$A$3:$E$800,2,FALSE)</f>
        <v>Супинированные стельки детские, размер 14</v>
      </c>
      <c r="C253" s="47">
        <f>VLOOKUP(A253,'1 колонка с ТК'!$A$3:$E$800,4,FALSE)*4/3</f>
        <v>52223.99999999999</v>
      </c>
      <c r="E253" s="6" t="s">
        <v>1362</v>
      </c>
      <c r="F253" s="6" t="str">
        <f>VLOOKUP(E253,'1 колонка'!$A$3:$E$800,2,FALSE)</f>
        <v>Крем увлажняющий биоактивный, 30 мл</v>
      </c>
      <c r="G253" s="47">
        <f>VLOOKUP(E253,'1 колонка с ТК'!$A$3:$E$800,4,FALSE)*4/3</f>
        <v>51816</v>
      </c>
    </row>
    <row r="254" spans="1:7" ht="12" customHeight="1">
      <c r="A254" s="6" t="s">
        <v>1315</v>
      </c>
      <c r="B254" s="6" t="str">
        <f>VLOOKUP(A254,'1 колонка'!$A$3:$E$800,2,FALSE)</f>
        <v>Супинированные стельки детские, размер 15</v>
      </c>
      <c r="C254" s="47">
        <f>VLOOKUP(A254,'1 колонка с ТК'!$A$3:$E$800,4,FALSE)*4/3</f>
        <v>52223.99999999999</v>
      </c>
      <c r="E254" s="6" t="s">
        <v>1364</v>
      </c>
      <c r="F254" s="6" t="str">
        <f>VLOOKUP(E254,'1 колонка'!$A$3:$E$800,2,FALSE)</f>
        <v>Крем увлажняющий, 150 мл</v>
      </c>
      <c r="G254" s="47">
        <f>VLOOKUP(E254,'1 колонка с ТК'!$A$3:$E$800,4,FALSE)*4/3</f>
        <v>21623.999999999996</v>
      </c>
    </row>
    <row r="255" spans="1:7" ht="12" customHeight="1">
      <c r="A255" s="6" t="s">
        <v>1317</v>
      </c>
      <c r="B255" s="6" t="str">
        <f>VLOOKUP(A255,'1 колонка'!$A$3:$E$800,2,FALSE)</f>
        <v>Супинированные стельки детские, размер 16</v>
      </c>
      <c r="C255" s="47">
        <f>VLOOKUP(A255,'1 колонка с ТК'!$A$3:$E$800,4,FALSE)*4/3</f>
        <v>53992</v>
      </c>
      <c r="E255" s="6" t="s">
        <v>1366</v>
      </c>
      <c r="F255" s="6" t="str">
        <f>VLOOKUP(E255,'1 колонка'!$A$3:$E$800,2,FALSE)</f>
        <v>Крем-желе для век SPF-5, 30 мл</v>
      </c>
      <c r="G255" s="47">
        <f>VLOOKUP(E255,'1 колонка с ТК'!$A$3:$E$800,4,FALSE)*4/3</f>
        <v>17815.999999999996</v>
      </c>
    </row>
    <row r="256" spans="1:7" ht="12" customHeight="1">
      <c r="A256" s="6" t="s">
        <v>1319</v>
      </c>
      <c r="B256" s="6" t="str">
        <f>VLOOKUP(A256,'1 колонка'!$A$3:$E$800,2,FALSE)</f>
        <v>Супинированные стельки детские, размер 17</v>
      </c>
      <c r="C256" s="47">
        <f>VLOOKUP(A256,'1 колонка с ТК'!$A$3:$E$800,4,FALSE)*4/3</f>
        <v>53992</v>
      </c>
      <c r="E256" s="6" t="s">
        <v>1368</v>
      </c>
      <c r="F256" s="6" t="str">
        <f>VLOOKUP(E256,'1 колонка'!$A$3:$E$800,2,FALSE)</f>
        <v>Крем-лифтинг SPF-4, 30 мл</v>
      </c>
      <c r="G256" s="47">
        <f>VLOOKUP(E256,'1 колонка с ТК'!$A$3:$E$800,4,FALSE)*4/3</f>
        <v>34544</v>
      </c>
    </row>
    <row r="257" spans="1:7" ht="12" customHeight="1">
      <c r="A257" s="6" t="s">
        <v>1321</v>
      </c>
      <c r="B257" s="6" t="str">
        <f>VLOOKUP(A257,'1 колонка'!$A$3:$E$800,2,FALSE)</f>
        <v>Супинированные стельки детские, размер 18</v>
      </c>
      <c r="C257" s="47">
        <f>VLOOKUP(A257,'1 колонка с ТК'!$A$3:$E$800,4,FALSE)*4/3</f>
        <v>53992</v>
      </c>
      <c r="E257" s="6" t="s">
        <v>1370</v>
      </c>
      <c r="F257" s="6" t="str">
        <f>VLOOKUP(E257,'1 колонка'!$A$3:$E$800,2,FALSE)</f>
        <v>Крем-маска ботанический комплекс-активатор, 75 мл</v>
      </c>
      <c r="G257" s="47">
        <f>VLOOKUP(E257,'1 колонка с ТК'!$A$3:$E$800,4,FALSE)*4/3</f>
        <v>21623.999999999996</v>
      </c>
    </row>
    <row r="258" spans="1:7" ht="12" customHeight="1">
      <c r="A258" s="6" t="s">
        <v>1323</v>
      </c>
      <c r="B258" s="6" t="str">
        <f>VLOOKUP(A258,'1 колонка'!$A$3:$E$800,2,FALSE)</f>
        <v>Супинированные стельки детские, размер 19</v>
      </c>
      <c r="C258" s="47">
        <f>VLOOKUP(A258,'1 колонка с ТК'!$A$3:$E$800,4,FALSE)*4/3</f>
        <v>53992</v>
      </c>
      <c r="E258" s="6" t="s">
        <v>1372</v>
      </c>
      <c r="F258" s="6" t="str">
        <f>VLOOKUP(E258,'1 колонка'!$A$3:$E$800,2,FALSE)</f>
        <v>Лосьон-тоник успокаивающий, 80 мл</v>
      </c>
      <c r="G258" s="47">
        <f>VLOOKUP(E258,'1 колонка с ТК'!$A$3:$E$800,4,FALSE)*4/3</f>
        <v>30327.999999999996</v>
      </c>
    </row>
    <row r="259" spans="1:7" ht="12" customHeight="1">
      <c r="A259" s="42"/>
      <c r="B259" s="38" t="s">
        <v>688</v>
      </c>
      <c r="C259" s="57"/>
      <c r="E259" s="6" t="s">
        <v>1374</v>
      </c>
      <c r="F259" s="6" t="str">
        <f>VLOOKUP(E259,'1 колонка'!$A$3:$E$800,2,FALSE)</f>
        <v>Лосьон-тоник, 200 мл</v>
      </c>
      <c r="G259" s="47">
        <f>VLOOKUP(E259,'1 колонка с ТК'!$A$3:$E$800,4,FALSE)*4/3</f>
        <v>21488</v>
      </c>
    </row>
    <row r="260" spans="1:7" ht="12" customHeight="1">
      <c r="A260" s="6" t="s">
        <v>1325</v>
      </c>
      <c r="B260" s="6" t="str">
        <f>VLOOKUP(A260,'1 колонка'!$A$3:$E$800,2,FALSE)</f>
        <v>Дезодорант-осушитель, 300 г</v>
      </c>
      <c r="C260" s="47">
        <f>VLOOKUP(A260,'1 колонка с ТК'!$A$3:$E$800,4,FALSE)*4/3</f>
        <v>12240</v>
      </c>
      <c r="E260" s="6" t="s">
        <v>1376</v>
      </c>
      <c r="F260" s="6" t="str">
        <f>VLOOKUP(E260,'1 колонка'!$A$3:$E$800,2,FALSE)</f>
        <v>Маска-пилинг, 75 мл</v>
      </c>
      <c r="G260" s="47">
        <f>VLOOKUP(E260,'1 колонка с ТК'!$A$3:$E$800,4,FALSE)*4/3</f>
        <v>18088</v>
      </c>
    </row>
    <row r="261" spans="1:7" ht="12" customHeight="1">
      <c r="A261" s="6" t="s">
        <v>1327</v>
      </c>
      <c r="B261" s="6" t="str">
        <f>VLOOKUP(A261,'1 колонка'!$A$3:$E$800,2,FALSE)</f>
        <v>Минеральная добавка для животных, 1000 г</v>
      </c>
      <c r="C261" s="47">
        <f>VLOOKUP(A261,'1 колонка с ТК'!$A$3:$E$800,4,FALSE)*4/3</f>
        <v>9927.999999999998</v>
      </c>
      <c r="E261" s="6" t="s">
        <v>1378</v>
      </c>
      <c r="F261" s="6" t="str">
        <f>VLOOKUP(E261,'1 колонка'!$A$3:$E$800,2,FALSE)</f>
        <v>Масло для век и губ длительной гидратации, 10 мл</v>
      </c>
      <c r="G261" s="47">
        <f>VLOOKUP(E261,'1 колонка с ТК'!$A$3:$E$800,4,FALSE)*4/3</f>
        <v>18495.999999999996</v>
      </c>
    </row>
    <row r="262" spans="1:7" ht="12" customHeight="1">
      <c r="A262" s="6" t="s">
        <v>1329</v>
      </c>
      <c r="B262" s="6" t="str">
        <f>VLOOKUP(A262,'1 колонка'!$A$3:$E$800,2,FALSE)</f>
        <v>Сорбент-очиститель универсальный</v>
      </c>
      <c r="C262" s="47">
        <f>VLOOKUP(A262,'1 колонка с ТК'!$A$3:$E$800,4,FALSE)*4/3</f>
        <v>37671.99999999999</v>
      </c>
      <c r="E262" s="6" t="s">
        <v>1380</v>
      </c>
      <c r="F262" s="6" t="str">
        <f>VLOOKUP(E262,'1 колонка'!$A$3:$E$800,2,FALSE)</f>
        <v>Масло для лица и шеи длительной гидратации, 30 мл</v>
      </c>
      <c r="G262" s="47">
        <f>VLOOKUP(E262,'1 колонка с ТК'!$A$3:$E$800,4,FALSE)*4/3</f>
        <v>14280</v>
      </c>
    </row>
    <row r="263" spans="1:7" ht="12" customHeight="1">
      <c r="A263" s="6" t="s">
        <v>1331</v>
      </c>
      <c r="B263" s="6" t="str">
        <f>VLOOKUP(A263,'1 колонка'!$A$3:$E$800,2,FALSE)</f>
        <v>Сорбент-очиститель универсальный для холодильников</v>
      </c>
      <c r="C263" s="47">
        <f>VLOOKUP(A263,'1 колонка с ТК'!$A$3:$E$800,4,FALSE)*4/3</f>
        <v>16183.999999999998</v>
      </c>
      <c r="E263" s="6" t="s">
        <v>1382</v>
      </c>
      <c r="F263" s="6" t="str">
        <f>VLOOKUP(E263,'1 колонка'!$A$3:$E$800,2,FALSE)</f>
        <v>Мультикрем-комплекс, 30 мл</v>
      </c>
      <c r="G263" s="47">
        <f>VLOOKUP(E263,'1 колонка с ТК'!$A$3:$E$800,4,FALSE)*4/3</f>
        <v>26248</v>
      </c>
    </row>
    <row r="264" spans="1:7" ht="12" customHeight="1">
      <c r="A264" s="6" t="s">
        <v>1333</v>
      </c>
      <c r="B264" s="6" t="str">
        <f>VLOOKUP(A264,'1 колонка'!$A$3:$E$800,2,FALSE)</f>
        <v>Сорбент-очиститель универсальный для чайников</v>
      </c>
      <c r="C264" s="47">
        <f>VLOOKUP(A264,'1 колонка с ТК'!$A$3:$E$800,4,FALSE)*4/3</f>
        <v>30327.999999999996</v>
      </c>
      <c r="E264" s="6" t="s">
        <v>1384</v>
      </c>
      <c r="F264" s="6" t="str">
        <f>VLOOKUP(E264,'1 колонка'!$A$3:$E$800,2,FALSE)</f>
        <v>Пенка для умывания с фрутапоном грейпфрута – для чувствительной, сухой и нормальной кожи, 200 мл</v>
      </c>
      <c r="G264" s="47">
        <f>VLOOKUP(E264,'1 колонка с ТК'!$A$3:$E$800,4,FALSE)*4/3</f>
        <v>21896</v>
      </c>
    </row>
    <row r="265" spans="1:7" ht="12" customHeight="1">
      <c r="A265" s="6" t="s">
        <v>1335</v>
      </c>
      <c r="B265" s="6" t="str">
        <f>VLOOKUP(A265,'1 колонка'!$A$3:$E$800,2,FALSE)</f>
        <v>Средство моющее "Эффект плюс", таблетки, 6 шт . по 25 г</v>
      </c>
      <c r="C265" s="47">
        <f>VLOOKUP(A265,'1 колонка с ТК'!$A$3:$E$800,4,FALSE)*4/3</f>
        <v>12240</v>
      </c>
      <c r="E265" s="6" t="s">
        <v>1386</v>
      </c>
      <c r="F265" s="6" t="str">
        <f>VLOOKUP(E265,'1 колонка'!$A$3:$E$800,2,FALSE)</f>
        <v>Салфетки для удаления макияжа, 15 шт</v>
      </c>
      <c r="G265" s="47">
        <f>VLOOKUP(E265,'1 колонка с ТК'!$A$3:$E$800,4,FALSE)*4/3</f>
        <v>9111.999999999998</v>
      </c>
    </row>
    <row r="266" spans="1:7" ht="12" customHeight="1">
      <c r="A266" s="6" t="s">
        <v>1336</v>
      </c>
      <c r="B266" s="6" t="str">
        <f>VLOOKUP(A266,'1 колонка'!$A$3:$E$800,2,FALSE)</f>
        <v>Ультразвуковое стирающее устройство "Эффект"</v>
      </c>
      <c r="C266" s="47">
        <f>VLOOKUP(A266,'1 колонка с ТК'!$A$3:$E$800,4,FALSE)*4/3</f>
        <v>171904</v>
      </c>
      <c r="E266" s="6" t="s">
        <v>1388</v>
      </c>
      <c r="F266" s="6" t="str">
        <f>VLOOKUP(E266,'1 колонка'!$A$3:$E$800,2,FALSE)</f>
        <v>Сыворотка омолаживающая, 30 мл</v>
      </c>
      <c r="G266" s="47">
        <f>VLOOKUP(E266,'1 колонка с ТК'!$A$3:$E$800,4,FALSE)*4/3</f>
        <v>28288</v>
      </c>
    </row>
    <row r="267" spans="1:7" ht="12.75">
      <c r="A267" s="7" t="s">
        <v>684</v>
      </c>
      <c r="B267" s="7" t="s">
        <v>685</v>
      </c>
      <c r="C267" s="22" t="s">
        <v>350</v>
      </c>
      <c r="D267" s="75"/>
      <c r="E267" s="7" t="s">
        <v>684</v>
      </c>
      <c r="F267" s="7" t="s">
        <v>685</v>
      </c>
      <c r="G267" s="22" t="s">
        <v>350</v>
      </c>
    </row>
    <row r="268" spans="1:7" ht="12" customHeight="1">
      <c r="A268" s="42"/>
      <c r="B268" s="1" t="s">
        <v>1390</v>
      </c>
      <c r="C268" s="59"/>
      <c r="E268" s="42"/>
      <c r="F268" s="1" t="s">
        <v>63</v>
      </c>
      <c r="G268" s="59"/>
    </row>
    <row r="269" spans="1:7" ht="12" customHeight="1">
      <c r="A269" s="6" t="s">
        <v>1391</v>
      </c>
      <c r="B269" s="6" t="str">
        <f>VLOOKUP(A269,'1 колонка'!$A$3:$E$800,2,FALSE)</f>
        <v>Гель-актив себоконтроль SPF-5, 30 мл</v>
      </c>
      <c r="C269" s="47">
        <f>VLOOKUP(A269,'1 колонка с ТК'!$A$3:$E$800,4,FALSE)*4/3</f>
        <v>18495.999999999996</v>
      </c>
      <c r="E269" s="6" t="s">
        <v>64</v>
      </c>
      <c r="F269" s="6" t="str">
        <f>VLOOKUP(E269,'1 колонка'!$A$3:$E$800,2,FALSE)</f>
        <v>Духи "Мой стиль", 5 мл</v>
      </c>
      <c r="G269" s="47">
        <f>VLOOKUP(E269,'1 колонка с ТК'!$A$3:$E$800,4,FALSE)*4/3</f>
        <v>24208</v>
      </c>
    </row>
    <row r="270" spans="1:7" ht="12" customHeight="1">
      <c r="A270" s="6" t="s">
        <v>1393</v>
      </c>
      <c r="B270" s="6" t="str">
        <f>VLOOKUP(A270,'1 колонка'!$A$3:$E$800,2,FALSE)</f>
        <v>Крем-антиоксидант, 50 мл</v>
      </c>
      <c r="C270" s="47">
        <f>VLOOKUP(A270,'1 колонка с ТК'!$A$3:$E$800,4,FALSE)*4/3</f>
        <v>14144</v>
      </c>
      <c r="E270" s="6" t="s">
        <v>65</v>
      </c>
      <c r="F270" s="6" t="str">
        <f>VLOOKUP(E270,'1 колонка'!$A$3:$E$800,2,FALSE)</f>
        <v>Духи "Рязаночка", 3 мл</v>
      </c>
      <c r="G270" s="47">
        <f>VLOOKUP(E270,'1 колонка с ТК'!$A$3:$E$800,4,FALSE)*4/3</f>
        <v>23800</v>
      </c>
    </row>
    <row r="271" spans="1:7" ht="12" customHeight="1">
      <c r="A271" s="6" t="s">
        <v>1395</v>
      </c>
      <c r="B271" s="6" t="str">
        <f>VLOOKUP(A271,'1 колонка'!$A$3:$E$800,2,FALSE)</f>
        <v>Лосьон-тоник противовоспалительный, 200 мл</v>
      </c>
      <c r="C271" s="47">
        <f>VLOOKUP(A271,'1 колонка с ТК'!$A$3:$E$800,4,FALSE)*4/3</f>
        <v>25568</v>
      </c>
      <c r="E271" s="6" t="s">
        <v>66</v>
      </c>
      <c r="F271" s="6" t="str">
        <f>VLOOKUP(E271,'1 колонка'!$A$3:$E$800,2,FALSE)</f>
        <v>Духи "Рязаночка", 8 мл</v>
      </c>
      <c r="G271" s="47">
        <f>VLOOKUP(E271,'1 колонка с ТК'!$A$3:$E$800,4,FALSE)*4/3</f>
        <v>28016</v>
      </c>
    </row>
    <row r="272" spans="1:7" ht="12" customHeight="1">
      <c r="A272" s="6" t="s">
        <v>1397</v>
      </c>
      <c r="B272" s="6" t="str">
        <f>VLOOKUP(A272,'1 колонка'!$A$3:$E$800,2,FALSE)</f>
        <v>Маска стягивающая очищающая, 50 мл</v>
      </c>
      <c r="C272" s="47">
        <f>VLOOKUP(A272,'1 колонка с ТК'!$A$3:$E$800,4,FALSE)*4/3</f>
        <v>16048</v>
      </c>
      <c r="E272" s="6" t="s">
        <v>67</v>
      </c>
      <c r="F272" s="6" t="str">
        <f>VLOOKUP(E272,'1 колонка'!$A$3:$E$800,2,FALSE)</f>
        <v>Тональный крем 01 бежевый, 30 мл</v>
      </c>
      <c r="G272" s="47">
        <f>VLOOKUP(E272,'1 колонка с ТК'!$A$3:$E$800,4,FALSE)*4/3</f>
        <v>48688</v>
      </c>
    </row>
    <row r="273" spans="1:7" ht="12" customHeight="1">
      <c r="A273" s="6" t="s">
        <v>1399</v>
      </c>
      <c r="B273" s="6" t="str">
        <f>VLOOKUP(A273,'1 колонка'!$A$3:$E$800,2,FALSE)</f>
        <v>Пенка для умывания с экстрактом красных листьев винограда – для нормальной и комбинированной кожи, 200 мл</v>
      </c>
      <c r="C273" s="47">
        <f>VLOOKUP(A273,'1 колонка с ТК'!$A$3:$E$800,4,FALSE)*4/3</f>
        <v>21488</v>
      </c>
      <c r="E273" s="6" t="s">
        <v>69</v>
      </c>
      <c r="F273" s="6" t="str">
        <f>VLOOKUP(E273,'1 колонка'!$A$3:$E$800,2,FALSE)</f>
        <v>Тональный крем 01 светло-бежевый, 30 мл</v>
      </c>
      <c r="G273" s="47">
        <f>VLOOKUP(E273,'1 колонка с ТК'!$A$3:$E$800,4,FALSE)*4/3</f>
        <v>48688</v>
      </c>
    </row>
    <row r="274" spans="1:7" ht="12" customHeight="1">
      <c r="A274" s="6" t="s">
        <v>1</v>
      </c>
      <c r="B274" s="6" t="str">
        <f>VLOOKUP(A274,'1 колонка'!$A$3:$E$800,2,FALSE)</f>
        <v>Салфетки очищающие матирующие, 15 шт</v>
      </c>
      <c r="C274" s="47">
        <f>VLOOKUP(A274,'1 колонка с ТК'!$A$3:$E$800,4,FALSE)*4/3</f>
        <v>9520</v>
      </c>
      <c r="E274" s="6" t="s">
        <v>71</v>
      </c>
      <c r="F274" s="6" t="str">
        <f>VLOOKUP(E274,'1 колонка'!$A$3:$E$800,2,FALSE)</f>
        <v>Тональный крем 02 пастельный, 30 мл</v>
      </c>
      <c r="G274" s="47">
        <f>VLOOKUP(E274,'1 колонка с ТК'!$A$3:$E$800,4,FALSE)*4/3</f>
        <v>47600</v>
      </c>
    </row>
    <row r="275" spans="1:7" ht="12" customHeight="1">
      <c r="A275" s="42"/>
      <c r="B275" s="1" t="s">
        <v>3</v>
      </c>
      <c r="C275" s="59"/>
      <c r="E275" s="6" t="s">
        <v>73</v>
      </c>
      <c r="F275" s="6" t="str">
        <f>VLOOKUP(E275,'1 колонка'!$A$3:$E$800,2,FALSE)</f>
        <v>Тональный крем 02 светло-пастельный, 30 мл</v>
      </c>
      <c r="G275" s="47">
        <f>VLOOKUP(E275,'1 колонка с ТК'!$A$3:$E$800,4,FALSE)*4/3</f>
        <v>47600</v>
      </c>
    </row>
    <row r="276" spans="1:7" ht="12" customHeight="1">
      <c r="A276" s="6" t="s">
        <v>4</v>
      </c>
      <c r="B276" s="6" t="str">
        <f>VLOOKUP(A276,'1 колонка'!$A$3:$E$800,2,FALSE)</f>
        <v>Крем-бальзам для ног бактерицидный, 100 мл</v>
      </c>
      <c r="C276" s="47">
        <f>VLOOKUP(A276,'1 колонка с ТК'!$A$3:$E$800,4,FALSE)*4/3</f>
        <v>22032</v>
      </c>
      <c r="E276" s="6" t="s">
        <v>75</v>
      </c>
      <c r="F276" s="6" t="str">
        <f>VLOOKUP(E276,'1 колонка'!$A$3:$E$800,2,FALSE)</f>
        <v>Туалетная вода для девушек "Алика", 4 мл</v>
      </c>
      <c r="G276" s="47">
        <f>VLOOKUP(E276,'1 колонка с ТК'!$A$3:$E$800,4,FALSE)*4/3</f>
        <v>23936</v>
      </c>
    </row>
    <row r="277" spans="1:7" ht="12" customHeight="1">
      <c r="A277" s="6" t="s">
        <v>6</v>
      </c>
      <c r="B277" s="6" t="str">
        <f>VLOOKUP(A277,'1 колонка'!$A$3:$E$800,2,FALSE)</f>
        <v>Крем-гель для душа расслабляющий, 200 мл</v>
      </c>
      <c r="C277" s="47">
        <f>VLOOKUP(A277,'1 колонка с ТК'!$A$3:$E$800,4,FALSE)*4/3</f>
        <v>18088</v>
      </c>
      <c r="E277" s="42"/>
      <c r="F277" s="1" t="s">
        <v>76</v>
      </c>
      <c r="G277" s="59"/>
    </row>
    <row r="278" spans="1:7" ht="12" customHeight="1">
      <c r="A278" s="6" t="s">
        <v>8</v>
      </c>
      <c r="B278" s="6" t="str">
        <f>VLOOKUP(A278,'1 колонка'!$A$3:$E$800,2,FALSE)</f>
        <v>Крем-дезодорант парфюмированный, 50 мл</v>
      </c>
      <c r="C278" s="47">
        <f>VLOOKUP(A278,'1 колонка с ТК'!$A$3:$E$800,4,FALSE)*4/3</f>
        <v>15640</v>
      </c>
      <c r="E278" s="6" t="s">
        <v>77</v>
      </c>
      <c r="F278" s="6" t="str">
        <f>VLOOKUP(E278,'1 колонка'!$A$3:$E$800,2,FALSE)</f>
        <v>Дымка для тела SPF-25 "Аргоша", 100 мл</v>
      </c>
      <c r="G278" s="47">
        <f>VLOOKUP(E278,'1 колонка с ТК'!$A$3:$E$800,4,FALSE)*4/3</f>
        <v>39031.99999999999</v>
      </c>
    </row>
    <row r="279" spans="1:7" ht="12" customHeight="1">
      <c r="A279" s="6" t="s">
        <v>10</v>
      </c>
      <c r="B279" s="6" t="str">
        <f>VLOOKUP(A279,'1 колонка'!$A$3:$E$800,2,FALSE)</f>
        <v>Масло для тела увлажняющее, 150 мл</v>
      </c>
      <c r="C279" s="47">
        <f>VLOOKUP(A279,'1 колонка с ТК'!$A$3:$E$800,4,FALSE)*4/3</f>
        <v>28560</v>
      </c>
      <c r="E279" s="6" t="s">
        <v>78</v>
      </c>
      <c r="F279" s="6" t="str">
        <f>VLOOKUP(E279,'1 колонка'!$A$3:$E$800,2,FALSE)</f>
        <v>Спрей для тела солнцезащитный SPF-30, 150 мл</v>
      </c>
      <c r="G279" s="47">
        <f>VLOOKUP(E279,'1 колонка с ТК'!$A$3:$E$800,4,FALSE)*4/3</f>
        <v>43247.99999999999</v>
      </c>
    </row>
    <row r="280" spans="1:7" ht="12" customHeight="1">
      <c r="A280" s="6" t="s">
        <v>12</v>
      </c>
      <c r="B280" s="6" t="str">
        <f>VLOOKUP(A280,'1 колонка'!$A$3:$E$800,2,FALSE)</f>
        <v>Мыло жидкое антисептическое, 250 мл</v>
      </c>
      <c r="C280" s="47">
        <f>VLOOKUP(A280,'1 колонка с ТК'!$A$3:$E$800,4,FALSE)*4/3</f>
        <v>26248</v>
      </c>
      <c r="E280" s="42"/>
      <c r="F280" s="38" t="s">
        <v>80</v>
      </c>
      <c r="G280" s="57"/>
    </row>
    <row r="281" spans="1:7" ht="12" customHeight="1">
      <c r="A281" s="6" t="s">
        <v>14</v>
      </c>
      <c r="B281" s="6" t="str">
        <f>VLOOKUP(A281,'1 колонка'!$A$3:$E$800,2,FALSE)</f>
        <v>Пена для ванн релаксирующая, 300 мл</v>
      </c>
      <c r="C281" s="47">
        <f>VLOOKUP(A281,'1 колонка с ТК'!$A$3:$E$800,4,FALSE)*4/3</f>
        <v>26111.999999999996</v>
      </c>
      <c r="E281" s="6" t="s">
        <v>81</v>
      </c>
      <c r="F281" s="6" t="str">
        <f>VLOOKUP(E281,'1 колонка'!$A$3:$E$800,2,FALSE)</f>
        <v>Пудра "Перфект Финиш"</v>
      </c>
      <c r="G281" s="47">
        <f>VLOOKUP(E281,'1 колонка с ТК'!$A$3:$E$800,4,FALSE)*4/3</f>
        <v>23936</v>
      </c>
    </row>
    <row r="282" spans="1:7" ht="12" customHeight="1">
      <c r="A282" s="6" t="s">
        <v>16</v>
      </c>
      <c r="B282" s="6" t="str">
        <f>VLOOKUP(A282,'1 колонка'!$A$3:$E$800,2,FALSE)</f>
        <v>Пенка для интимного ухода, 200 мл</v>
      </c>
      <c r="C282" s="47">
        <f>VLOOKUP(A282,'1 колонка с ТК'!$A$3:$E$800,4,FALSE)*4/3</f>
        <v>23664</v>
      </c>
      <c r="E282" s="6" t="s">
        <v>82</v>
      </c>
      <c r="F282" s="6" t="str">
        <f>VLOOKUP(E282,'1 колонка'!$A$3:$E$800,2,FALSE)</f>
        <v>Пудра "Беж Матэ"</v>
      </c>
      <c r="G282" s="47">
        <f>VLOOKUP(E282,'1 колонка с ТК'!$A$3:$E$800,4,FALSE)*4/3</f>
        <v>23936</v>
      </c>
    </row>
    <row r="283" spans="1:7" ht="12" customHeight="1">
      <c r="A283" s="6" t="s">
        <v>18</v>
      </c>
      <c r="B283" s="6" t="str">
        <f>VLOOKUP(A283,'1 колонка'!$A$3:$E$800,2,FALSE)</f>
        <v>Пудра жидкая для тела парфюмированная, 150 мл</v>
      </c>
      <c r="C283" s="47">
        <f>VLOOKUP(A283,'1 колонка с ТК'!$A$3:$E$800,4,FALSE)*4/3</f>
        <v>42431.99999999999</v>
      </c>
      <c r="E283" s="6" t="s">
        <v>83</v>
      </c>
      <c r="F283" s="6" t="str">
        <f>VLOOKUP(E283,'1 колонка'!$A$3:$E$800,2,FALSE)</f>
        <v>Пудра "Бьюти Дабл"</v>
      </c>
      <c r="G283" s="47">
        <f>VLOOKUP(E283,'1 колонка с ТК'!$A$3:$E$800,4,FALSE)*4/3</f>
        <v>23936</v>
      </c>
    </row>
    <row r="284" spans="1:7" ht="12" customHeight="1">
      <c r="A284" s="6" t="s">
        <v>20</v>
      </c>
      <c r="B284" s="6" t="str">
        <f>VLOOKUP(A284,'1 колонка'!$A$3:$E$800,2,FALSE)</f>
        <v>Салфетки для интимной гигиены, 15 шт</v>
      </c>
      <c r="C284" s="47">
        <f>VLOOKUP(A284,'1 колонка с ТК'!$A$3:$E$800,4,FALSE)*4/3</f>
        <v>9111.999999999998</v>
      </c>
      <c r="E284" s="6" t="s">
        <v>84</v>
      </c>
      <c r="F284" s="6" t="str">
        <f>VLOOKUP(E284,'1 колонка'!$A$3:$E$800,2,FALSE)</f>
        <v>Пудра "Терра"</v>
      </c>
      <c r="G284" s="47">
        <f>VLOOKUP(E284,'1 колонка с ТК'!$A$3:$E$800,4,FALSE)*4/3</f>
        <v>23936</v>
      </c>
    </row>
    <row r="285" spans="1:7" ht="12" customHeight="1">
      <c r="A285" s="6" t="s">
        <v>22</v>
      </c>
      <c r="B285" s="6" t="str">
        <f>VLOOKUP(A285,'1 колонка'!$A$3:$E$800,2,FALSE)</f>
        <v>Спрей для ног дезодорирующий, 100 мл</v>
      </c>
      <c r="C285" s="47">
        <f>VLOOKUP(A285,'1 колонка с ТК'!$A$3:$E$800,4,FALSE)*4/3</f>
        <v>15503.999999999998</v>
      </c>
      <c r="E285" s="6" t="s">
        <v>85</v>
      </c>
      <c r="F285" s="6" t="str">
        <f>VLOOKUP(E285,'1 колонка'!$A$3:$E$800,2,FALSE)</f>
        <v>Пудра "Беж Осветляющая"</v>
      </c>
      <c r="G285" s="47">
        <f>VLOOKUP(E285,'1 колонка с ТК'!$A$3:$E$800,4,FALSE)*4/3</f>
        <v>23936</v>
      </c>
    </row>
    <row r="286" spans="1:7" ht="12" customHeight="1">
      <c r="A286" s="6" t="s">
        <v>24</v>
      </c>
      <c r="B286" s="6" t="str">
        <f>VLOOKUP(A286,'1 колонка'!$A$3:$E$800,2,FALSE)</f>
        <v>Спрей для тела после водных и солнечных процедур, 150 мл</v>
      </c>
      <c r="C286" s="47">
        <f>VLOOKUP(A286,'1 колонка с ТК'!$A$3:$E$800,4,FALSE)*4/3</f>
        <v>28016</v>
      </c>
      <c r="E286" s="6" t="s">
        <v>86</v>
      </c>
      <c r="F286" s="6" t="str">
        <f>VLOOKUP(E286,'1 колонка'!$A$3:$E$800,2,FALSE)</f>
        <v>Мини-пудра "Автофокус"</v>
      </c>
      <c r="G286" s="47">
        <f>VLOOKUP(E286,'1 колонка с ТК'!$A$3:$E$800,4,FALSE)*4/3</f>
        <v>23936</v>
      </c>
    </row>
    <row r="287" spans="1:7" ht="12" customHeight="1">
      <c r="A287" s="6" t="s">
        <v>26</v>
      </c>
      <c r="B287" s="6" t="str">
        <f>VLOOKUP(A287,'1 колонка'!$A$3:$E$800,2,FALSE)</f>
        <v>Фитокрем для рук и ногтей, 75 мл</v>
      </c>
      <c r="C287" s="47">
        <f>VLOOKUP(A287,'1 колонка с ТК'!$A$3:$E$800,4,FALSE)*4/3</f>
        <v>16592</v>
      </c>
      <c r="E287" s="6" t="s">
        <v>87</v>
      </c>
      <c r="F287" s="6" t="str">
        <f>VLOOKUP(E287,'1 колонка'!$A$3:$E$800,2,FALSE)</f>
        <v>Пудра осветляющая "Тайны молодости"</v>
      </c>
      <c r="G287" s="47">
        <f>VLOOKUP(E287,'1 колонка с ТК'!$A$3:$E$800,4,FALSE)*4/3</f>
        <v>23936</v>
      </c>
    </row>
    <row r="288" spans="1:7" ht="12" customHeight="1">
      <c r="A288" s="42"/>
      <c r="B288" s="1" t="s">
        <v>28</v>
      </c>
      <c r="C288" s="59"/>
      <c r="E288" s="6" t="s">
        <v>88</v>
      </c>
      <c r="F288" s="6" t="str">
        <f>VLOOKUP(E288,'1 колонка'!$A$3:$E$800,2,FALSE)</f>
        <v>Тени "Орхидея"</v>
      </c>
      <c r="G288" s="47">
        <f>VLOOKUP(E288,'1 колонка с ТК'!$A$3:$E$800,4,FALSE)*4/3</f>
        <v>20400</v>
      </c>
    </row>
    <row r="289" spans="1:7" ht="12" customHeight="1">
      <c r="A289" s="6" t="s">
        <v>29</v>
      </c>
      <c r="B289" s="6" t="str">
        <f>VLOOKUP(A289,'1 колонка'!$A$3:$E$800,2,FALSE)</f>
        <v>Кондиционер-ополаскиватель, 150 мл</v>
      </c>
      <c r="C289" s="47">
        <f>VLOOKUP(A289,'1 колонка с ТК'!$A$3:$E$800,4,FALSE)*4/3</f>
        <v>16592</v>
      </c>
      <c r="E289" s="6" t="s">
        <v>89</v>
      </c>
      <c r="F289" s="6" t="str">
        <f>VLOOKUP(E289,'1 колонка'!$A$3:$E$800,2,FALSE)</f>
        <v>Тени "Маури"</v>
      </c>
      <c r="G289" s="47">
        <f>VLOOKUP(E289,'1 колонка с ТК'!$A$3:$E$800,4,FALSE)*4/3</f>
        <v>20400</v>
      </c>
    </row>
    <row r="290" spans="1:7" ht="12" customHeight="1">
      <c r="A290" s="6" t="s">
        <v>31</v>
      </c>
      <c r="B290" s="6" t="str">
        <f>VLOOKUP(A290,'1 колонка'!$A$3:$E$800,2,FALSE)</f>
        <v>Крем-маска регенерирующая, 100 мл</v>
      </c>
      <c r="C290" s="47">
        <f>VLOOKUP(A290,'1 колонка с ТК'!$A$3:$E$800,4,FALSE)*4/3</f>
        <v>16592</v>
      </c>
      <c r="E290" s="6" t="s">
        <v>90</v>
      </c>
      <c r="F290" s="6" t="str">
        <f>VLOOKUP(E290,'1 колонка'!$A$3:$E$800,2,FALSE)</f>
        <v>Тени "Гаваи"</v>
      </c>
      <c r="G290" s="47">
        <f>VLOOKUP(E290,'1 колонка с ТК'!$A$3:$E$800,4,FALSE)*4/3</f>
        <v>20400</v>
      </c>
    </row>
    <row r="291" spans="1:7" ht="12" customHeight="1">
      <c r="A291" s="6" t="s">
        <v>33</v>
      </c>
      <c r="B291" s="6" t="str">
        <f>VLOOKUP(A291,'1 колонка'!$A$3:$E$800,2,FALSE)</f>
        <v>Лосьон для укрепления и роста волос, 150 мл</v>
      </c>
      <c r="C291" s="47">
        <f>VLOOKUP(A291,'1 колонка с ТК'!$A$3:$E$800,4,FALSE)*4/3</f>
        <v>21760</v>
      </c>
      <c r="E291" s="6" t="s">
        <v>342</v>
      </c>
      <c r="F291" s="6" t="str">
        <f>VLOOKUP(E291,'1 колонка'!$A$3:$E$800,2,FALSE)</f>
        <v>Тени "Джаде"</v>
      </c>
      <c r="G291" s="47">
        <f>VLOOKUP(E291,'1 колонка с ТК'!$A$3:$E$800,4,FALSE)*4/3</f>
        <v>20400</v>
      </c>
    </row>
    <row r="292" spans="1:7" ht="12" customHeight="1">
      <c r="A292" s="6" t="s">
        <v>35</v>
      </c>
      <c r="B292" s="6" t="str">
        <f>VLOOKUP(A292,'1 колонка'!$A$3:$E$800,2,FALSE)</f>
        <v>Шампунь балансирующий три в одном, 200 мл</v>
      </c>
      <c r="C292" s="47">
        <f>VLOOKUP(A292,'1 колонка с ТК'!$A$3:$E$800,4,FALSE)*4/3</f>
        <v>19583.999999999996</v>
      </c>
      <c r="E292" s="6" t="s">
        <v>91</v>
      </c>
      <c r="F292" s="6" t="str">
        <f>VLOOKUP(E292,'1 колонка'!$A$3:$E$800,2,FALSE)</f>
        <v>Тени "Сешели"</v>
      </c>
      <c r="G292" s="47">
        <f>VLOOKUP(E292,'1 колонка с ТК'!$A$3:$E$800,4,FALSE)*4/3</f>
        <v>20400</v>
      </c>
    </row>
    <row r="293" spans="1:7" ht="12" customHeight="1">
      <c r="A293" s="6" t="s">
        <v>37</v>
      </c>
      <c r="B293" s="6" t="str">
        <f>VLOOKUP(A293,'1 колонка'!$A$3:$E$800,2,FALSE)</f>
        <v>Шампунь профилактический, 200 мл</v>
      </c>
      <c r="C293" s="47">
        <f>VLOOKUP(A293,'1 колонка с ТК'!$A$3:$E$800,4,FALSE)*4/3</f>
        <v>21623.999999999996</v>
      </c>
      <c r="E293" s="6" t="s">
        <v>102</v>
      </c>
      <c r="F293" s="6" t="str">
        <f>VLOOKUP(E293,'1 колонка'!$A$3:$E$800,2,FALSE)</f>
        <v>Тени "Пастель"</v>
      </c>
      <c r="G293" s="47">
        <f>VLOOKUP(E293,'1 колонка с ТК'!$A$3:$E$800,4,FALSE)*4/3</f>
        <v>20400</v>
      </c>
    </row>
    <row r="294" spans="1:7" ht="12" customHeight="1">
      <c r="A294" s="42"/>
      <c r="B294" s="1" t="s">
        <v>39</v>
      </c>
      <c r="C294" s="59"/>
      <c r="E294" s="6" t="s">
        <v>103</v>
      </c>
      <c r="F294" s="6" t="str">
        <f>VLOOKUP(E294,'1 колонка'!$A$3:$E$800,2,FALSE)</f>
        <v>Тени "Грин Неон"</v>
      </c>
      <c r="G294" s="47">
        <f>VLOOKUP(E294,'1 колонка с ТК'!$A$3:$E$800,4,FALSE)*4/3</f>
        <v>20400</v>
      </c>
    </row>
    <row r="295" spans="1:7" ht="12" customHeight="1">
      <c r="A295" s="6" t="s">
        <v>40</v>
      </c>
      <c r="B295" s="6" t="str">
        <f>VLOOKUP(A295,'1 колонка'!$A$3:$E$800,2,FALSE)</f>
        <v>Актив-гидратант после бритья, 50 мл</v>
      </c>
      <c r="C295" s="47">
        <f>VLOOKUP(A295,'1 колонка с ТК'!$A$3:$E$800,4,FALSE)*4/3</f>
        <v>15503.999999999998</v>
      </c>
      <c r="E295" s="6" t="s">
        <v>340</v>
      </c>
      <c r="F295" s="6" t="str">
        <f>VLOOKUP(E295,'1 колонка'!$A$3:$E$800,2,FALSE)</f>
        <v>Тени "Блю Лагун"</v>
      </c>
      <c r="G295" s="47">
        <f>VLOOKUP(E295,'1 колонка с ТК'!$A$3:$E$800,4,FALSE)*4/3</f>
        <v>20400</v>
      </c>
    </row>
    <row r="296" spans="1:7" ht="12" customHeight="1">
      <c r="A296" s="6" t="s">
        <v>42</v>
      </c>
      <c r="B296" s="6" t="str">
        <f>VLOOKUP(A296,'1 колонка'!$A$3:$E$800,2,FALSE)</f>
        <v>Актив-дезодорант для мужчин, 50 мл</v>
      </c>
      <c r="C296" s="47">
        <f>VLOOKUP(A296,'1 колонка с ТК'!$A$3:$E$800,4,FALSE)*4/3</f>
        <v>14008</v>
      </c>
      <c r="E296" s="6" t="s">
        <v>104</v>
      </c>
      <c r="F296" s="6" t="str">
        <f>VLOOKUP(E296,'1 колонка'!$A$3:$E$800,2,FALSE)</f>
        <v>Тени "Голден Палетт"</v>
      </c>
      <c r="G296" s="47">
        <f>VLOOKUP(E296,'1 колонка с ТК'!$A$3:$E$800,4,FALSE)*4/3</f>
        <v>20400</v>
      </c>
    </row>
    <row r="297" spans="1:7" ht="12" customHeight="1">
      <c r="A297" s="6" t="s">
        <v>44</v>
      </c>
      <c r="B297" s="6" t="str">
        <f>VLOOKUP(A297,'1 колонка'!$A$3:$E$800,2,FALSE)</f>
        <v>Гель для душа бодрящий, 200 мл</v>
      </c>
      <c r="C297" s="47">
        <f>VLOOKUP(A297,'1 колонка с ТК'!$A$3:$E$800,4,FALSE)*4/3</f>
        <v>16183.999999999998</v>
      </c>
      <c r="E297" s="6" t="s">
        <v>105</v>
      </c>
      <c r="F297" s="6" t="str">
        <f>VLOOKUP(E297,'1 колонка'!$A$3:$E$800,2,FALSE)</f>
        <v>Тени "Уайт Неон"</v>
      </c>
      <c r="G297" s="47">
        <f>VLOOKUP(E297,'1 колонка с ТК'!$A$3:$E$800,4,FALSE)*4/3</f>
        <v>20400</v>
      </c>
    </row>
    <row r="298" spans="1:7" ht="12" customHeight="1">
      <c r="A298" s="6" t="s">
        <v>46</v>
      </c>
      <c r="B298" s="6" t="str">
        <f>VLOOKUP(A298,'1 колонка'!$A$3:$E$800,2,FALSE)</f>
        <v>Лосьон после бритья тонизирующий, 150 мл</v>
      </c>
      <c r="C298" s="47">
        <f>VLOOKUP(A298,'1 колонка с ТК'!$A$3:$E$800,4,FALSE)*4/3</f>
        <v>16320</v>
      </c>
      <c r="E298" s="6" t="s">
        <v>106</v>
      </c>
      <c r="F298" s="6" t="str">
        <f>VLOOKUP(E298,'1 колонка'!$A$3:$E$800,2,FALSE)</f>
        <v>Тени "Золотое руно"</v>
      </c>
      <c r="G298" s="47">
        <f>VLOOKUP(E298,'1 колонка с ТК'!$A$3:$E$800,4,FALSE)*4/3</f>
        <v>20400</v>
      </c>
    </row>
    <row r="299" spans="1:7" ht="12" customHeight="1">
      <c r="A299" s="6" t="s">
        <v>48</v>
      </c>
      <c r="B299" s="6" t="str">
        <f>VLOOKUP(A299,'1 колонка'!$A$3:$E$800,2,FALSE)</f>
        <v>Лосьон-кондиционер после бритья, 100 мл</v>
      </c>
      <c r="C299" s="47">
        <f>VLOOKUP(A299,'1 колонка с ТК'!$A$3:$E$800,4,FALSE)*4/3</f>
        <v>16048</v>
      </c>
      <c r="E299" s="6" t="s">
        <v>107</v>
      </c>
      <c r="F299" s="6" t="str">
        <f>VLOOKUP(E299,'1 колонка'!$A$3:$E$800,2,FALSE)</f>
        <v>Тени "Серебряный туман"</v>
      </c>
      <c r="G299" s="47">
        <f>VLOOKUP(E299,'1 колонка с ТК'!$A$3:$E$800,4,FALSE)*4/3</f>
        <v>20400</v>
      </c>
    </row>
    <row r="300" spans="1:7" ht="12" customHeight="1">
      <c r="A300" s="6" t="s">
        <v>50</v>
      </c>
      <c r="B300" s="6" t="str">
        <f>VLOOKUP(A300,'1 колонка'!$A$3:$E$800,2,FALSE)</f>
        <v>Масло для бритья, два в одном, 30 мл</v>
      </c>
      <c r="C300" s="47">
        <f>VLOOKUP(A300,'1 колонка с ТК'!$A$3:$E$800,4,FALSE)*4/3</f>
        <v>21488</v>
      </c>
      <c r="E300" s="6" t="s">
        <v>108</v>
      </c>
      <c r="F300" s="6" t="str">
        <f>VLOOKUP(E300,'1 колонка'!$A$3:$E$800,2,FALSE)</f>
        <v>Тени "Зелень водопада"</v>
      </c>
      <c r="G300" s="47">
        <f>VLOOKUP(E300,'1 колонка с ТК'!$A$3:$E$800,4,FALSE)*4/3</f>
        <v>20400</v>
      </c>
    </row>
    <row r="301" spans="1:7" ht="12" customHeight="1">
      <c r="A301" s="6" t="s">
        <v>52</v>
      </c>
      <c r="B301" s="6" t="str">
        <f>VLOOKUP(A301,'1 колонка'!$A$3:$E$800,2,FALSE)</f>
        <v>Салфетки после бритья, 15 шт</v>
      </c>
      <c r="C301" s="47">
        <f>VLOOKUP(A301,'1 колонка с ТК'!$A$3:$E$800,4,FALSE)*4/3</f>
        <v>9111.999999999998</v>
      </c>
      <c r="E301" s="6" t="s">
        <v>109</v>
      </c>
      <c r="F301" s="6" t="str">
        <f>VLOOKUP(E301,'1 колонка'!$A$3:$E$800,2,FALSE)</f>
        <v>Подводка жидкая "Графит"</v>
      </c>
      <c r="G301" s="47">
        <f>VLOOKUP(E301,'1 колонка с ТК'!$A$3:$E$800,4,FALSE)*4/3</f>
        <v>12784</v>
      </c>
    </row>
    <row r="302" spans="1:7" ht="12" customHeight="1">
      <c r="A302" s="6" t="s">
        <v>54</v>
      </c>
      <c r="B302" s="6" t="str">
        <f>VLOOKUP(A302,'1 колонка'!$A$3:$E$800,2,FALSE)</f>
        <v>Туалетная вода для мужчин "Лидер", 100 мл</v>
      </c>
      <c r="C302" s="47">
        <f>VLOOKUP(A302,'1 колонка с ТК'!$A$3:$E$800,4,FALSE)*4/3</f>
        <v>55760</v>
      </c>
      <c r="E302" s="6" t="s">
        <v>110</v>
      </c>
      <c r="F302" s="6" t="str">
        <f>VLOOKUP(E302,'1 колонка'!$A$3:$E$800,2,FALSE)</f>
        <v>Подводка жидкая "Браун"</v>
      </c>
      <c r="G302" s="47">
        <f>VLOOKUP(E302,'1 колонка с ТК'!$A$3:$E$800,4,FALSE)*4/3</f>
        <v>12784</v>
      </c>
    </row>
    <row r="303" spans="1:7" ht="12" customHeight="1">
      <c r="A303" s="6" t="s">
        <v>55</v>
      </c>
      <c r="B303" s="6" t="str">
        <f>VLOOKUP(A303,'1 колонка'!$A$3:$E$800,2,FALSE)</f>
        <v>Туалетная вода для мужчин "Лидер", 8 мл</v>
      </c>
      <c r="C303" s="47">
        <f>VLOOKUP(A303,'1 колонка с ТК'!$A$3:$E$800,4,FALSE)*4/3</f>
        <v>25840</v>
      </c>
      <c r="E303" s="6" t="s">
        <v>111</v>
      </c>
      <c r="F303" s="6" t="str">
        <f>VLOOKUP(E303,'1 колонка'!$A$3:$E$800,2,FALSE)</f>
        <v>Подводка жидкая "Блэк"</v>
      </c>
      <c r="G303" s="47">
        <f>VLOOKUP(E303,'1 колонка с ТК'!$A$3:$E$800,4,FALSE)*4/3</f>
        <v>12784</v>
      </c>
    </row>
    <row r="304" spans="1:7" ht="12" customHeight="1">
      <c r="A304" s="42"/>
      <c r="B304" s="1" t="s">
        <v>56</v>
      </c>
      <c r="C304" s="59"/>
      <c r="E304" s="6" t="s">
        <v>112</v>
      </c>
      <c r="F304" s="6" t="str">
        <f>VLOOKUP(E304,'1 колонка'!$A$3:$E$800,2,FALSE)</f>
        <v>Тушь "Бальзам Белая"</v>
      </c>
      <c r="G304" s="47">
        <f>VLOOKUP(E304,'1 колонка с ТК'!$A$3:$E$800,4,FALSE)*4/3</f>
        <v>17135.999999999996</v>
      </c>
    </row>
    <row r="305" spans="1:7" ht="12" customHeight="1">
      <c r="A305" s="6" t="s">
        <v>57</v>
      </c>
      <c r="B305" s="6" t="str">
        <f>VLOOKUP(A305,'1 колонка'!$A$3:$E$800,2,FALSE)</f>
        <v>Крем детский с календулой "Аргоша", 50 мл</v>
      </c>
      <c r="C305" s="47">
        <f>VLOOKUP(A305,'1 колонка с ТК'!$A$3:$E$800,4,FALSE)*4/3</f>
        <v>11696</v>
      </c>
      <c r="E305" s="6" t="s">
        <v>113</v>
      </c>
      <c r="F305" s="6" t="str">
        <f>VLOOKUP(E305,'1 колонка'!$A$3:$E$800,2,FALSE)</f>
        <v>Тушь "Лонг Леш"</v>
      </c>
      <c r="G305" s="47">
        <f>VLOOKUP(E305,'1 колонка с ТК'!$A$3:$E$800,4,FALSE)*4/3</f>
        <v>17135.999999999996</v>
      </c>
    </row>
    <row r="306" spans="1:7" ht="12" customHeight="1">
      <c r="A306" s="6" t="s">
        <v>58</v>
      </c>
      <c r="B306" s="6" t="str">
        <f>VLOOKUP(A306,'1 колонка'!$A$3:$E$800,2,FALSE)</f>
        <v>Масло противовоспалительное с шиповником "Аргоша", 150 мл</v>
      </c>
      <c r="C306" s="47">
        <f>VLOOKUP(A306,'1 колонка с ТК'!$A$3:$E$800,4,FALSE)*4/3</f>
        <v>14415.999999999998</v>
      </c>
      <c r="E306" s="6" t="s">
        <v>114</v>
      </c>
      <c r="F306" s="6" t="str">
        <f>VLOOKUP(E306,'1 колонка'!$A$3:$E$800,2,FALSE)</f>
        <v>Тушь "Браун"</v>
      </c>
      <c r="G306" s="47">
        <f>VLOOKUP(E306,'1 колонка с ТК'!$A$3:$E$800,4,FALSE)*4/3</f>
        <v>17135.999999999996</v>
      </c>
    </row>
    <row r="307" spans="1:7" ht="12" customHeight="1">
      <c r="A307" s="6" t="s">
        <v>59</v>
      </c>
      <c r="B307" s="6" t="str">
        <f>VLOOKUP(A307,'1 колонка'!$A$3:$E$800,2,FALSE)</f>
        <v>Молочко бархатистое с маслом моркови "Аргоша", 150 мл</v>
      </c>
      <c r="C307" s="47">
        <f>VLOOKUP(A307,'1 колонка с ТК'!$A$3:$E$800,4,FALSE)*4/3</f>
        <v>16320</v>
      </c>
      <c r="E307" s="6" t="s">
        <v>115</v>
      </c>
      <c r="F307" s="6" t="str">
        <f>VLOOKUP(E307,'1 колонка'!$A$3:$E$800,2,FALSE)</f>
        <v>Тушь черная</v>
      </c>
      <c r="G307" s="47">
        <f>VLOOKUP(E307,'1 колонка с ТК'!$A$3:$E$800,4,FALSE)*4/3</f>
        <v>17135.999999999996</v>
      </c>
    </row>
    <row r="308" spans="1:7" ht="12" customHeight="1">
      <c r="A308" s="6" t="s">
        <v>60</v>
      </c>
      <c r="B308" s="6" t="str">
        <f>VLOOKUP(A308,'1 колонка'!$A$3:$E$800,2,FALSE)</f>
        <v>Пена для ванн с ph 5,5 "Аргоша", 300 мл</v>
      </c>
      <c r="C308" s="47">
        <f>VLOOKUP(A308,'1 колонка с ТК'!$A$3:$E$800,4,FALSE)*4/3</f>
        <v>16320</v>
      </c>
      <c r="E308" s="6" t="s">
        <v>117</v>
      </c>
      <c r="F308" s="6" t="str">
        <f>VLOOKUP(E308,'1 колонка'!$A$3:$E$800,2,FALSE)</f>
        <v>Помада "Гаваи"</v>
      </c>
      <c r="G308" s="47">
        <f>VLOOKUP(E308,'1 колонка с ТК'!$A$3:$E$800,4,FALSE)*4/3</f>
        <v>15503.999999999998</v>
      </c>
    </row>
    <row r="309" spans="1:7" ht="12" customHeight="1">
      <c r="A309" s="6" t="s">
        <v>61</v>
      </c>
      <c r="B309" s="6" t="str">
        <f>VLOOKUP(A309,'1 колонка'!$A$3:$E$800,2,FALSE)</f>
        <v>Пенка для умывания с азуленом "Аргоша", 200 мл</v>
      </c>
      <c r="C309" s="47">
        <f>VLOOKUP(A309,'1 колонка с ТК'!$A$3:$E$800,4,FALSE)*4/3</f>
        <v>20400</v>
      </c>
      <c r="E309" s="6" t="s">
        <v>118</v>
      </c>
      <c r="F309" s="6" t="str">
        <f>VLOOKUP(E309,'1 колонка'!$A$3:$E$800,2,FALSE)</f>
        <v>Помада "Кенди"</v>
      </c>
      <c r="G309" s="47">
        <f>VLOOKUP(E309,'1 колонка с ТК'!$A$3:$E$800,4,FALSE)*4/3</f>
        <v>15503.999999999998</v>
      </c>
    </row>
    <row r="310" spans="1:7" ht="12" customHeight="1">
      <c r="A310" s="6" t="s">
        <v>62</v>
      </c>
      <c r="B310" s="6" t="str">
        <f>VLOOKUP(A310,'1 колонка'!$A$3:$E$800,2,FALSE)</f>
        <v>Шампунь без слез с ромашкой "Аргоша", 200 мл</v>
      </c>
      <c r="C310" s="47">
        <f>VLOOKUP(A310,'1 колонка с ТК'!$A$3:$E$800,4,FALSE)*4/3</f>
        <v>14008</v>
      </c>
      <c r="E310" s="6" t="s">
        <v>119</v>
      </c>
      <c r="F310" s="6" t="str">
        <f>VLOOKUP(E310,'1 колонка'!$A$3:$E$800,2,FALSE)</f>
        <v>Помада "Френч Пинк"</v>
      </c>
      <c r="G310" s="47">
        <f>VLOOKUP(E310,'1 колонка с ТК'!$A$3:$E$800,4,FALSE)*4/3</f>
        <v>15503.999999999998</v>
      </c>
    </row>
    <row r="311" spans="1:7" ht="12" customHeight="1">
      <c r="A311" s="7" t="s">
        <v>684</v>
      </c>
      <c r="B311" s="7" t="s">
        <v>685</v>
      </c>
      <c r="C311" s="22" t="s">
        <v>350</v>
      </c>
      <c r="E311" s="7" t="s">
        <v>684</v>
      </c>
      <c r="F311" s="7" t="s">
        <v>685</v>
      </c>
      <c r="G311" s="22" t="s">
        <v>350</v>
      </c>
    </row>
    <row r="312" spans="1:7" ht="12.75">
      <c r="A312" s="6" t="s">
        <v>120</v>
      </c>
      <c r="B312" s="6" t="str">
        <f>VLOOKUP(A312,'1 колонка'!$A$3:$E$800,2,FALSE)</f>
        <v>Помада "Черри"</v>
      </c>
      <c r="C312" s="47">
        <f>VLOOKUP(A312,'1 колонка с ТК'!$A$3:$E$800,4,FALSE)*4/3</f>
        <v>15503.999999999998</v>
      </c>
      <c r="D312" s="75"/>
      <c r="E312" s="6" t="s">
        <v>169</v>
      </c>
      <c r="F312" s="6" t="str">
        <f>VLOOKUP(E312,'1 колонка'!$A$3:$E$800,2,FALSE)</f>
        <v>Блеск для губ "Оранж"</v>
      </c>
      <c r="G312" s="47">
        <f>VLOOKUP(E312,'1 колонка с ТК'!$A$3:$E$800,4,FALSE)*4/3</f>
        <v>12240</v>
      </c>
    </row>
    <row r="313" spans="1:7" ht="12" customHeight="1">
      <c r="A313" s="6" t="s">
        <v>121</v>
      </c>
      <c r="B313" s="6" t="str">
        <f>VLOOKUP(A313,'1 колонка'!$A$3:$E$800,2,FALSE)</f>
        <v>Помада "Каса Бланка"</v>
      </c>
      <c r="C313" s="47">
        <f>VLOOKUP(A313,'1 колонка с ТК'!$A$3:$E$800,4,FALSE)*4/3</f>
        <v>15503.999999999998</v>
      </c>
      <c r="E313" s="6" t="s">
        <v>170</v>
      </c>
      <c r="F313" s="6" t="str">
        <f>VLOOKUP(E313,'1 колонка'!$A$3:$E$800,2,FALSE)</f>
        <v>Блеск для губ "Караибы"</v>
      </c>
      <c r="G313" s="47">
        <f>VLOOKUP(E313,'1 колонка с ТК'!$A$3:$E$800,4,FALSE)*4/3</f>
        <v>12240</v>
      </c>
    </row>
    <row r="314" spans="1:7" ht="12" customHeight="1">
      <c r="A314" s="6" t="s">
        <v>122</v>
      </c>
      <c r="B314" s="6" t="str">
        <f>VLOOKUP(A314,'1 колонка'!$A$3:$E$800,2,FALSE)</f>
        <v>Помада "Майорка"</v>
      </c>
      <c r="C314" s="47">
        <f>VLOOKUP(A314,'1 колонка с ТК'!$A$3:$E$800,4,FALSE)*4/3</f>
        <v>15503.999999999998</v>
      </c>
      <c r="E314" s="6" t="s">
        <v>171</v>
      </c>
      <c r="F314" s="6" t="str">
        <f>VLOOKUP(E314,'1 колонка'!$A$3:$E$800,2,FALSE)</f>
        <v>Блеск для губ "Клубника"</v>
      </c>
      <c r="G314" s="47">
        <f>VLOOKUP(E314,'1 колонка с ТК'!$A$3:$E$800,4,FALSE)*4/3</f>
        <v>12240</v>
      </c>
    </row>
    <row r="315" spans="1:7" ht="12" customHeight="1">
      <c r="A315" s="6" t="s">
        <v>123</v>
      </c>
      <c r="B315" s="6" t="str">
        <f>VLOOKUP(A315,'1 колонка'!$A$3:$E$800,2,FALSE)</f>
        <v>Помада "Макс объем"</v>
      </c>
      <c r="C315" s="47">
        <f>VLOOKUP(A315,'1 колонка с ТК'!$A$3:$E$800,4,FALSE)*4/3</f>
        <v>15503.999999999998</v>
      </c>
      <c r="E315" s="6" t="s">
        <v>172</v>
      </c>
      <c r="F315" s="6" t="str">
        <f>VLOOKUP(E315,'1 колонка'!$A$3:$E$800,2,FALSE)</f>
        <v>Блеск для губ "Черри"</v>
      </c>
      <c r="G315" s="47">
        <f>VLOOKUP(E315,'1 колонка с ТК'!$A$3:$E$800,4,FALSE)*4/3</f>
        <v>12240</v>
      </c>
    </row>
    <row r="316" spans="1:7" ht="12" customHeight="1">
      <c r="A316" s="24" t="s">
        <v>317</v>
      </c>
      <c r="B316" s="6" t="str">
        <f>VLOOKUP(A316,'1 колонка'!$A$3:$E$800,2,FALSE)</f>
        <v>Помада "Сешели"</v>
      </c>
      <c r="C316" s="47">
        <f>VLOOKUP(A316,'1 колонка с ТК'!$A$3:$E$800,4,FALSE)*4/3</f>
        <v>15503.999999999998</v>
      </c>
      <c r="E316" s="6" t="s">
        <v>173</v>
      </c>
      <c r="F316" s="6" t="str">
        <f>VLOOKUP(E316,'1 колонка'!$A$3:$E$800,2,FALSE)</f>
        <v>Блеск для губ "Ультрамарин"</v>
      </c>
      <c r="G316" s="47">
        <f>VLOOKUP(E316,'1 колонка с ТК'!$A$3:$E$800,4,FALSE)*4/3</f>
        <v>12240</v>
      </c>
    </row>
    <row r="317" spans="1:7" ht="12" customHeight="1">
      <c r="A317" s="6" t="s">
        <v>124</v>
      </c>
      <c r="B317" s="6" t="str">
        <f>VLOOKUP(A317,'1 колонка'!$A$3:$E$800,2,FALSE)</f>
        <v>Помада "Блю Мун"</v>
      </c>
      <c r="C317" s="47">
        <f>VLOOKUP(A317,'1 колонка с ТК'!$A$3:$E$800,4,FALSE)*4/3</f>
        <v>15503.999999999998</v>
      </c>
      <c r="E317" s="6" t="s">
        <v>174</v>
      </c>
      <c r="F317" s="6" t="str">
        <f>VLOOKUP(E317,'1 колонка'!$A$3:$E$800,2,FALSE)</f>
        <v>Блеск для губ "Россо"</v>
      </c>
      <c r="G317" s="47">
        <f>VLOOKUP(E317,'1 колонка с ТК'!$A$3:$E$800,4,FALSE)*4/3</f>
        <v>12240</v>
      </c>
    </row>
    <row r="318" spans="1:7" ht="12" customHeight="1">
      <c r="A318" s="6" t="s">
        <v>125</v>
      </c>
      <c r="B318" s="6" t="str">
        <f>VLOOKUP(A318,'1 колонка'!$A$3:$E$800,2,FALSE)</f>
        <v>Помада "Нью Нео"</v>
      </c>
      <c r="C318" s="47">
        <f>VLOOKUP(A318,'1 колонка с ТК'!$A$3:$E$800,4,FALSE)*4/3</f>
        <v>15503.999999999998</v>
      </c>
      <c r="E318" s="6" t="s">
        <v>175</v>
      </c>
      <c r="F318" s="6" t="str">
        <f>VLOOKUP(E318,'1 колонка'!$A$3:$E$800,2,FALSE)</f>
        <v>Блеск для губ "Аметист"</v>
      </c>
      <c r="G318" s="47">
        <f>VLOOKUP(E318,'1 колонка с ТК'!$A$3:$E$800,4,FALSE)*4/3</f>
        <v>12240</v>
      </c>
    </row>
    <row r="319" spans="1:7" ht="12" customHeight="1">
      <c r="A319" s="6" t="s">
        <v>126</v>
      </c>
      <c r="B319" s="6" t="str">
        <f>VLOOKUP(A319,'1 колонка'!$A$3:$E$800,2,FALSE)</f>
        <v>Помада "Милк Чоклит"</v>
      </c>
      <c r="C319" s="47">
        <f>VLOOKUP(A319,'1 колонка с ТК'!$A$3:$E$800,4,FALSE)*4/3</f>
        <v>15503.999999999998</v>
      </c>
      <c r="E319" s="6" t="s">
        <v>327</v>
      </c>
      <c r="F319" s="6" t="str">
        <f>VLOOKUP(E319,'1 колонка'!$A$3:$E$800,2,FALSE)</f>
        <v>Блеск "Северное сияние"</v>
      </c>
      <c r="G319" s="47">
        <f>VLOOKUP(E319,'1 колонка с ТК'!$A$3:$E$800,4,FALSE)*4/3</f>
        <v>12240</v>
      </c>
    </row>
    <row r="320" spans="1:7" ht="12" customHeight="1">
      <c r="A320" s="6" t="s">
        <v>127</v>
      </c>
      <c r="B320" s="6" t="str">
        <f>VLOOKUP(A320,'1 колонка'!$A$3:$E$800,2,FALSE)</f>
        <v>Помада "Пинк Флойд"</v>
      </c>
      <c r="C320" s="47">
        <f>VLOOKUP(A320,'1 колонка с ТК'!$A$3:$E$800,4,FALSE)*4/3</f>
        <v>15503.999999999998</v>
      </c>
      <c r="E320" s="6" t="s">
        <v>328</v>
      </c>
      <c r="F320" s="6" t="str">
        <f>VLOOKUP(E320,'1 колонка'!$A$3:$E$800,2,FALSE)</f>
        <v>Блеск "Лазурный берег"</v>
      </c>
      <c r="G320" s="47">
        <f>VLOOKUP(E320,'1 колонка с ТК'!$A$3:$E$800,4,FALSE)*4/3</f>
        <v>12240</v>
      </c>
    </row>
    <row r="321" spans="1:7" ht="12" customHeight="1">
      <c r="A321" s="6" t="s">
        <v>128</v>
      </c>
      <c r="B321" s="6" t="str">
        <f>VLOOKUP(A321,'1 колонка'!$A$3:$E$800,2,FALSE)</f>
        <v>Помада "Джаз"</v>
      </c>
      <c r="C321" s="47">
        <f>VLOOKUP(A321,'1 колонка с ТК'!$A$3:$E$800,4,FALSE)*4/3</f>
        <v>15503.999999999998</v>
      </c>
      <c r="E321" s="6" t="s">
        <v>338</v>
      </c>
      <c r="F321" s="6" t="str">
        <f>VLOOKUP(E321,'1 колонка'!$A$3:$E$800,2,FALSE)</f>
        <v>Гель-тени "Блю Кутюр"</v>
      </c>
      <c r="G321" s="47">
        <f>VLOOKUP(E321,'1 колонка с ТК'!$A$3:$E$800,4,FALSE)*4/3</f>
        <v>13735.999999999998</v>
      </c>
    </row>
    <row r="322" spans="1:7" ht="12" customHeight="1">
      <c r="A322" s="6" t="s">
        <v>129</v>
      </c>
      <c r="B322" s="6" t="str">
        <f>VLOOKUP(A322,'1 колонка'!$A$3:$E$800,2,FALSE)</f>
        <v>Помада "Блюз"</v>
      </c>
      <c r="C322" s="47">
        <f>VLOOKUP(A322,'1 колонка с ТК'!$A$3:$E$800,4,FALSE)*4/3</f>
        <v>15503.999999999998</v>
      </c>
      <c r="E322" s="6" t="s">
        <v>176</v>
      </c>
      <c r="F322" s="6" t="str">
        <f>VLOOKUP(E322,'1 колонка'!$A$3:$E$800,2,FALSE)</f>
        <v>Гель-тени "Пинк Кутюр"</v>
      </c>
      <c r="G322" s="47">
        <f>VLOOKUP(E322,'1 колонка с ТК'!$A$3:$E$800,4,FALSE)*4/3</f>
        <v>13735.999999999998</v>
      </c>
    </row>
    <row r="323" spans="1:7" ht="12" customHeight="1">
      <c r="A323" s="6" t="s">
        <v>130</v>
      </c>
      <c r="B323" s="6" t="str">
        <f>VLOOKUP(A323,'1 колонка'!$A$3:$E$800,2,FALSE)</f>
        <v>Помада "Танго"</v>
      </c>
      <c r="C323" s="47">
        <f>VLOOKUP(A323,'1 колонка с ТК'!$A$3:$E$800,4,FALSE)*4/3</f>
        <v>15503.999999999998</v>
      </c>
      <c r="E323" s="6" t="s">
        <v>177</v>
      </c>
      <c r="F323" s="6" t="str">
        <f>VLOOKUP(E323,'1 колонка'!$A$3:$E$800,2,FALSE)</f>
        <v>Гель-тени "Уайт Кутюр"</v>
      </c>
      <c r="G323" s="47">
        <f>VLOOKUP(E323,'1 колонка с ТК'!$A$3:$E$800,4,FALSE)*4/3</f>
        <v>13735.999999999998</v>
      </c>
    </row>
    <row r="324" spans="1:7" ht="12" customHeight="1">
      <c r="A324" s="6" t="s">
        <v>131</v>
      </c>
      <c r="B324" s="6" t="str">
        <f>VLOOKUP(A324,'1 колонка'!$A$3:$E$800,2,FALSE)</f>
        <v>Помада "Самба"</v>
      </c>
      <c r="C324" s="47">
        <f>VLOOKUP(A324,'1 колонка с ТК'!$A$3:$E$800,4,FALSE)*4/3</f>
        <v>15503.999999999998</v>
      </c>
      <c r="E324" s="6" t="s">
        <v>178</v>
      </c>
      <c r="F324" s="6" t="str">
        <f>VLOOKUP(E324,'1 колонка'!$A$3:$E$800,2,FALSE)</f>
        <v>Тестер-пудра</v>
      </c>
      <c r="G324" s="47">
        <f>VLOOKUP(E324,'1 колонка с ТК'!$A$3:$E$800,4,FALSE)*4/3</f>
        <v>40256</v>
      </c>
    </row>
    <row r="325" spans="1:7" ht="12" customHeight="1">
      <c r="A325" s="6" t="s">
        <v>132</v>
      </c>
      <c r="B325" s="6" t="str">
        <f>VLOOKUP(A325,'1 колонка'!$A$3:$E$800,2,FALSE)</f>
        <v>Помада "Фламенко"</v>
      </c>
      <c r="C325" s="47">
        <f>VLOOKUP(A325,'1 колонка с ТК'!$A$3:$E$800,4,FALSE)*4/3</f>
        <v>15503.999999999998</v>
      </c>
      <c r="E325" s="6" t="s">
        <v>180</v>
      </c>
      <c r="F325" s="6" t="str">
        <f>VLOOKUP(E325,'1 колонка'!$A$3:$E$800,2,FALSE)</f>
        <v>Тестер-тени</v>
      </c>
      <c r="G325" s="47">
        <f>VLOOKUP(E325,'1 колонка с ТК'!$A$3:$E$800,4,FALSE)*4/3</f>
        <v>30464</v>
      </c>
    </row>
    <row r="326" spans="1:7" ht="12" customHeight="1">
      <c r="A326" s="6" t="s">
        <v>133</v>
      </c>
      <c r="B326" s="6" t="str">
        <f>VLOOKUP(A326,'1 колонка'!$A$3:$E$800,2,FALSE)</f>
        <v>Лак "Френч"</v>
      </c>
      <c r="C326" s="47">
        <f>VLOOKUP(A326,'1 колонка с ТК'!$A$3:$E$800,4,FALSE)*4/3</f>
        <v>10200</v>
      </c>
      <c r="E326" s="6" t="s">
        <v>182</v>
      </c>
      <c r="F326" s="6" t="str">
        <f>VLOOKUP(E326,'1 колонка'!$A$3:$E$800,2,FALSE)</f>
        <v>Тестер-помада</v>
      </c>
      <c r="G326" s="47">
        <f>VLOOKUP(E326,'1 колонка с ТК'!$A$3:$E$800,4,FALSE)*4/3</f>
        <v>26928</v>
      </c>
    </row>
    <row r="327" spans="1:7" ht="12" customHeight="1">
      <c r="A327" s="6" t="s">
        <v>134</v>
      </c>
      <c r="B327" s="6" t="str">
        <f>VLOOKUP(A327,'1 колонка'!$A$3:$E$800,2,FALSE)</f>
        <v>Лак "Черри"</v>
      </c>
      <c r="C327" s="47">
        <f>VLOOKUP(A327,'1 колонка с ТК'!$A$3:$E$800,4,FALSE)*4/3</f>
        <v>10200</v>
      </c>
      <c r="E327" s="6" t="s">
        <v>184</v>
      </c>
      <c r="F327" s="6" t="str">
        <f>VLOOKUP(E327,'1 колонка'!$A$3:$E$800,2,FALSE)</f>
        <v>Тестер-комплект</v>
      </c>
      <c r="G327" s="47">
        <f>VLOOKUP(E327,'1 колонка с ТК'!$A$3:$E$800,4,FALSE)*4/3</f>
        <v>93296</v>
      </c>
    </row>
    <row r="328" spans="1:7" ht="12" customHeight="1">
      <c r="A328" s="6" t="s">
        <v>135</v>
      </c>
      <c r="B328" s="6" t="str">
        <f>VLOOKUP(A328,'1 колонка'!$A$3:$E$800,2,FALSE)</f>
        <v>Лак "Орхидея"</v>
      </c>
      <c r="C328" s="47">
        <f>VLOOKUP(A328,'1 колонка с ТК'!$A$3:$E$800,4,FALSE)*4/3</f>
        <v>10200</v>
      </c>
      <c r="E328" s="42"/>
      <c r="F328" s="41" t="s">
        <v>186</v>
      </c>
      <c r="G328" s="59"/>
    </row>
    <row r="329" spans="1:7" ht="12" customHeight="1">
      <c r="A329" s="6" t="s">
        <v>136</v>
      </c>
      <c r="B329" s="6" t="str">
        <f>VLOOKUP(A329,'1 колонка'!$A$3:$E$800,2,FALSE)</f>
        <v>Лак "Купер"</v>
      </c>
      <c r="C329" s="47">
        <f>VLOOKUP(A329,'1 колонка с ТК'!$A$3:$E$800,4,FALSE)*4/3</f>
        <v>10200</v>
      </c>
      <c r="E329" s="6" t="s">
        <v>187</v>
      </c>
      <c r="F329" s="6" t="str">
        <f>VLOOKUP(E329,'1 колонка'!$A$3:$E$800,2,FALSE)</f>
        <v>Жидкость для снятия лака</v>
      </c>
      <c r="G329" s="47">
        <f>VLOOKUP(E329,'1 колонка с ТК'!$A$3:$E$800,4,FALSE)*4/3</f>
        <v>22576</v>
      </c>
    </row>
    <row r="330" spans="1:7" ht="12" customHeight="1">
      <c r="A330" s="6" t="s">
        <v>137</v>
      </c>
      <c r="B330" s="6" t="str">
        <f>VLOOKUP(A330,'1 колонка'!$A$3:$E$800,2,FALSE)</f>
        <v>Лак "Френч Пинк"</v>
      </c>
      <c r="C330" s="47">
        <f>VLOOKUP(A330,'1 колонка с ТК'!$A$3:$E$800,4,FALSE)*4/3</f>
        <v>10200</v>
      </c>
      <c r="E330" s="6" t="s">
        <v>189</v>
      </c>
      <c r="F330" s="6" t="str">
        <f>VLOOKUP(E330,'1 колонка'!$A$3:$E$800,2,FALSE)</f>
        <v>Бальзам для удаления кутикулы</v>
      </c>
      <c r="G330" s="47">
        <f>VLOOKUP(E330,'1 колонка с ТК'!$A$3:$E$800,4,FALSE)*4/3</f>
        <v>13464</v>
      </c>
    </row>
    <row r="331" spans="1:7" ht="12" customHeight="1">
      <c r="A331" s="6" t="s">
        <v>138</v>
      </c>
      <c r="B331" s="6" t="str">
        <f>VLOOKUP(A331,'1 колонка'!$A$3:$E$800,2,FALSE)</f>
        <v>Лак "Мулен Руж"</v>
      </c>
      <c r="C331" s="47">
        <f>VLOOKUP(A331,'1 колонка с ТК'!$A$3:$E$800,4,FALSE)*4/3</f>
        <v>10200</v>
      </c>
      <c r="E331" s="6" t="s">
        <v>191</v>
      </c>
      <c r="F331" s="6" t="str">
        <f>VLOOKUP(E331,'1 колонка'!$A$3:$E$800,2,FALSE)</f>
        <v>Основа для ногтей "Кальций плюс"</v>
      </c>
      <c r="G331" s="47">
        <f>VLOOKUP(E331,'1 колонка с ТК'!$A$3:$E$800,4,FALSE)*4/3</f>
        <v>13464</v>
      </c>
    </row>
    <row r="332" spans="1:7" ht="12" customHeight="1">
      <c r="A332" s="6" t="s">
        <v>139</v>
      </c>
      <c r="B332" s="6" t="str">
        <f>VLOOKUP(A332,'1 колонка'!$A$3:$E$800,2,FALSE)</f>
        <v>Лак "Кенди"</v>
      </c>
      <c r="C332" s="47">
        <f>VLOOKUP(A332,'1 колонка с ТК'!$A$3:$E$800,4,FALSE)*4/3</f>
        <v>10200</v>
      </c>
      <c r="E332" s="6" t="s">
        <v>192</v>
      </c>
      <c r="F332" s="6" t="str">
        <f>VLOOKUP(E332,'1 колонка'!$A$3:$E$800,2,FALSE)</f>
        <v>Покрытие на лак "Вечный блеск"</v>
      </c>
      <c r="G332" s="47">
        <f>VLOOKUP(E332,'1 колонка с ТК'!$A$3:$E$800,4,FALSE)*4/3</f>
        <v>29920</v>
      </c>
    </row>
    <row r="333" spans="1:7" ht="12" customHeight="1">
      <c r="A333" s="6" t="s">
        <v>140</v>
      </c>
      <c r="B333" s="6" t="str">
        <f>VLOOKUP(A333,'1 колонка'!$A$3:$E$800,2,FALSE)</f>
        <v>Лак "Матрикс"</v>
      </c>
      <c r="C333" s="47">
        <f>VLOOKUP(A333,'1 колонка с ТК'!$A$3:$E$800,4,FALSE)*4/3</f>
        <v>10200</v>
      </c>
      <c r="E333" s="6" t="s">
        <v>193</v>
      </c>
      <c r="F333" s="6" t="str">
        <f>VLOOKUP(E333,'1 колонка'!$A$3:$E$800,2,FALSE)</f>
        <v>Экспресс маникюр-высушиватель</v>
      </c>
      <c r="G333" s="47">
        <f>VLOOKUP(E333,'1 колонка с ТК'!$A$3:$E$800,4,FALSE)*4/3</f>
        <v>31280</v>
      </c>
    </row>
    <row r="334" spans="1:7" ht="12" customHeight="1">
      <c r="A334" s="6" t="s">
        <v>145</v>
      </c>
      <c r="B334" s="6" t="str">
        <f>VLOOKUP(A334,'1 колонка'!$A$3:$E$800,2,FALSE)</f>
        <v>Лак "Кутюр Уайт"</v>
      </c>
      <c r="C334" s="47">
        <f>VLOOKUP(A334,'1 колонка с ТК'!$A$3:$E$800,4,FALSE)*4/3</f>
        <v>10200</v>
      </c>
      <c r="E334" s="6" t="s">
        <v>201</v>
      </c>
      <c r="F334" s="6" t="str">
        <f>VLOOKUP(E334,'1 колонка'!$A$3:$E$800,2,FALSE)</f>
        <v>Лак "Янтарь"</v>
      </c>
      <c r="G334" s="47">
        <f>VLOOKUP(E334,'1 колонка с ТК'!$A$3:$E$800,4,FALSE)*4/3</f>
        <v>17680</v>
      </c>
    </row>
    <row r="335" spans="1:7" ht="12" customHeight="1">
      <c r="A335" s="6" t="s">
        <v>146</v>
      </c>
      <c r="B335" s="6" t="str">
        <f>VLOOKUP(A335,'1 колонка'!$A$3:$E$800,2,FALSE)</f>
        <v>Лак "Кутюр Пинк"</v>
      </c>
      <c r="C335" s="47">
        <f>VLOOKUP(A335,'1 колонка с ТК'!$A$3:$E$800,4,FALSE)*4/3</f>
        <v>10200</v>
      </c>
      <c r="E335" s="6" t="s">
        <v>202</v>
      </c>
      <c r="F335" s="6" t="str">
        <f>VLOOKUP(E335,'1 колонка'!$A$3:$E$800,2,FALSE)</f>
        <v>Лак "Коньяк"</v>
      </c>
      <c r="G335" s="47">
        <f>VLOOKUP(E335,'1 колонка с ТК'!$A$3:$E$800,4,FALSE)*4/3</f>
        <v>17680</v>
      </c>
    </row>
    <row r="336" spans="1:7" ht="12" customHeight="1">
      <c r="A336" s="6" t="s">
        <v>147</v>
      </c>
      <c r="B336" s="6" t="str">
        <f>VLOOKUP(A336,'1 колонка'!$A$3:$E$800,2,FALSE)</f>
        <v>Лак "Кутюр Грин"</v>
      </c>
      <c r="C336" s="47">
        <f>VLOOKUP(A336,'1 колонка с ТК'!$A$3:$E$800,4,FALSE)*4/3</f>
        <v>10200</v>
      </c>
      <c r="E336" s="6" t="s">
        <v>203</v>
      </c>
      <c r="F336" s="6" t="str">
        <f>VLOOKUP(E336,'1 колонка'!$A$3:$E$800,2,FALSE)</f>
        <v>Лак "Азия"</v>
      </c>
      <c r="G336" s="47">
        <f>VLOOKUP(E336,'1 колонка с ТК'!$A$3:$E$800,4,FALSE)*4/3</f>
        <v>17680</v>
      </c>
    </row>
    <row r="337" spans="1:7" ht="12" customHeight="1">
      <c r="A337" s="6" t="s">
        <v>148</v>
      </c>
      <c r="B337" s="6" t="str">
        <f>VLOOKUP(A337,'1 колонка'!$A$3:$E$800,2,FALSE)</f>
        <v>Лак "Дезерт Сенд"</v>
      </c>
      <c r="C337" s="47">
        <f>VLOOKUP(A337,'1 колонка с ТК'!$A$3:$E$800,4,FALSE)*4/3</f>
        <v>10200</v>
      </c>
      <c r="E337" s="6" t="s">
        <v>204</v>
      </c>
      <c r="F337" s="6" t="str">
        <f>VLOOKUP(E337,'1 колонка'!$A$3:$E$800,2,FALSE)</f>
        <v>Лак "Полярная Заря"</v>
      </c>
      <c r="G337" s="47">
        <f>VLOOKUP(E337,'1 колонка с ТК'!$A$3:$E$800,4,FALSE)*4/3</f>
        <v>17680</v>
      </c>
    </row>
    <row r="338" spans="1:7" ht="12" customHeight="1">
      <c r="A338" s="6" t="s">
        <v>149</v>
      </c>
      <c r="B338" s="6" t="str">
        <f>VLOOKUP(A338,'1 колонка'!$A$3:$E$800,2,FALSE)</f>
        <v>Лак "Гаваи"</v>
      </c>
      <c r="C338" s="47">
        <f>VLOOKUP(A338,'1 колонка с ТК'!$A$3:$E$800,4,FALSE)*4/3</f>
        <v>10200</v>
      </c>
      <c r="E338" s="6" t="s">
        <v>205</v>
      </c>
      <c r="F338" s="6" t="str">
        <f>VLOOKUP(E338,'1 колонка'!$A$3:$E$800,2,FALSE)</f>
        <v>Лак "Песок пустыни"</v>
      </c>
      <c r="G338" s="47">
        <f>VLOOKUP(E338,'1 колонка с ТК'!$A$3:$E$800,4,FALSE)*4/3</f>
        <v>17680</v>
      </c>
    </row>
    <row r="339" spans="1:7" ht="12" customHeight="1">
      <c r="A339" s="6" t="s">
        <v>150</v>
      </c>
      <c r="B339" s="6" t="str">
        <f>VLOOKUP(A339,'1 колонка'!$A$3:$E$800,2,FALSE)</f>
        <v>Лак "Кутюр Тропикаль"</v>
      </c>
      <c r="C339" s="47">
        <f>VLOOKUP(A339,'1 колонка с ТК'!$A$3:$E$800,4,FALSE)*4/3</f>
        <v>10200</v>
      </c>
      <c r="E339" s="6" t="s">
        <v>206</v>
      </c>
      <c r="F339" s="6" t="str">
        <f>VLOOKUP(E339,'1 колонка'!$A$3:$E$800,2,FALSE)</f>
        <v>Лак "Кактус"</v>
      </c>
      <c r="G339" s="47">
        <f>VLOOKUP(E339,'1 колонка с ТК'!$A$3:$E$800,4,FALSE)*4/3</f>
        <v>17680</v>
      </c>
    </row>
    <row r="340" spans="1:7" ht="12" customHeight="1">
      <c r="A340" s="6" t="s">
        <v>151</v>
      </c>
      <c r="B340" s="6" t="str">
        <f>VLOOKUP(A340,'1 колонка'!$A$3:$E$800,2,FALSE)</f>
        <v>Лак "Цикламент"</v>
      </c>
      <c r="C340" s="47">
        <f>VLOOKUP(A340,'1 колонка с ТК'!$A$3:$E$800,4,FALSE)*4/3</f>
        <v>10200</v>
      </c>
      <c r="E340" s="6" t="s">
        <v>207</v>
      </c>
      <c r="F340" s="6" t="str">
        <f>VLOOKUP(E340,'1 колонка'!$A$3:$E$800,2,FALSE)</f>
        <v>Лак "Шифон"</v>
      </c>
      <c r="G340" s="47">
        <f>VLOOKUP(E340,'1 колонка с ТК'!$A$3:$E$800,4,FALSE)*4/3</f>
        <v>17680</v>
      </c>
    </row>
    <row r="341" spans="1:7" ht="12" customHeight="1">
      <c r="A341" s="6" t="s">
        <v>152</v>
      </c>
      <c r="B341" s="6" t="str">
        <f>VLOOKUP(A341,'1 колонка'!$A$3:$E$800,2,FALSE)</f>
        <v>Лак "Майорка"</v>
      </c>
      <c r="C341" s="47">
        <f>VLOOKUP(A341,'1 колонка с ТК'!$A$3:$E$800,4,FALSE)*4/3</f>
        <v>10200</v>
      </c>
      <c r="E341" s="6" t="s">
        <v>208</v>
      </c>
      <c r="F341" s="6" t="str">
        <f>VLOOKUP(E341,'1 колонка'!$A$3:$E$800,2,FALSE)</f>
        <v>Лак "Розовая радуга"</v>
      </c>
      <c r="G341" s="47">
        <f>VLOOKUP(E341,'1 колонка с ТК'!$A$3:$E$800,4,FALSE)*4/3</f>
        <v>17680</v>
      </c>
    </row>
    <row r="342" spans="1:7" ht="12" customHeight="1">
      <c r="A342" s="6" t="s">
        <v>153</v>
      </c>
      <c r="B342" s="6" t="str">
        <f>VLOOKUP(A342,'1 колонка'!$A$3:$E$800,2,FALSE)</f>
        <v>Лак "Беж Металлик"</v>
      </c>
      <c r="C342" s="47">
        <f>VLOOKUP(A342,'1 колонка с ТК'!$A$3:$E$800,4,FALSE)*4/3</f>
        <v>10200</v>
      </c>
      <c r="E342" s="6" t="s">
        <v>209</v>
      </c>
      <c r="F342" s="6" t="str">
        <f>VLOOKUP(E342,'1 колонка'!$A$3:$E$800,2,FALSE)</f>
        <v>Лак "Французская эмаль"</v>
      </c>
      <c r="G342" s="47">
        <f>VLOOKUP(E342,'1 колонка с ТК'!$A$3:$E$800,4,FALSE)*4/3</f>
        <v>17680</v>
      </c>
    </row>
    <row r="343" spans="1:7" ht="12" customHeight="1">
      <c r="A343" s="6" t="s">
        <v>154</v>
      </c>
      <c r="B343" s="6" t="str">
        <f>VLOOKUP(A343,'1 колонка'!$A$3:$E$800,2,FALSE)</f>
        <v>Лак "Бургонь"</v>
      </c>
      <c r="C343" s="47">
        <f>VLOOKUP(A343,'1 колонка с ТК'!$A$3:$E$800,4,FALSE)*4/3</f>
        <v>10200</v>
      </c>
      <c r="E343" s="6" t="s">
        <v>210</v>
      </c>
      <c r="F343" s="6" t="str">
        <f>VLOOKUP(E343,'1 колонка'!$A$3:$E$800,2,FALSE)</f>
        <v>Лак "Терра"</v>
      </c>
      <c r="G343" s="47">
        <f>VLOOKUP(E343,'1 колонка с ТК'!$A$3:$E$800,4,FALSE)*4/3</f>
        <v>17680</v>
      </c>
    </row>
    <row r="344" spans="1:7" ht="12" customHeight="1">
      <c r="A344" s="6" t="s">
        <v>155</v>
      </c>
      <c r="B344" s="6" t="str">
        <f>VLOOKUP(A344,'1 колонка'!$A$3:$E$800,2,FALSE)</f>
        <v>Лак "Каса Бланка"</v>
      </c>
      <c r="C344" s="47">
        <f>VLOOKUP(A344,'1 колонка с ТК'!$A$3:$E$800,4,FALSE)*4/3</f>
        <v>10200</v>
      </c>
      <c r="E344" s="20" t="s">
        <v>211</v>
      </c>
      <c r="F344" s="6" t="str">
        <f>VLOOKUP(E344,'1 колонка'!$A$3:$E$800,2,FALSE)</f>
        <v>Лак "Рубин"</v>
      </c>
      <c r="G344" s="47">
        <f>VLOOKUP(E344,'1 колонка с ТК'!$A$3:$E$800,4,FALSE)*4/3</f>
        <v>17680</v>
      </c>
    </row>
    <row r="345" spans="1:7" ht="12" customHeight="1">
      <c r="A345" s="6" t="s">
        <v>156</v>
      </c>
      <c r="B345" s="6" t="str">
        <f>VLOOKUP(A345,'1 колонка'!$A$3:$E$800,2,FALSE)</f>
        <v>Лак "Кутюр Лайлак"</v>
      </c>
      <c r="C345" s="47">
        <f>VLOOKUP(A345,'1 колонка с ТК'!$A$3:$E$800,4,FALSE)*4/3</f>
        <v>10200</v>
      </c>
      <c r="E345" s="6" t="s">
        <v>212</v>
      </c>
      <c r="F345" s="6" t="str">
        <f>VLOOKUP(E345,'1 колонка'!$A$3:$E$800,2,FALSE)</f>
        <v>Лак "Северный ветер"</v>
      </c>
      <c r="G345" s="47">
        <f>VLOOKUP(E345,'1 колонка с ТК'!$A$3:$E$800,4,FALSE)*4/3</f>
        <v>17680</v>
      </c>
    </row>
    <row r="346" spans="1:7" ht="12" customHeight="1">
      <c r="A346" s="6" t="s">
        <v>157</v>
      </c>
      <c r="B346" s="6" t="str">
        <f>VLOOKUP(A346,'1 колонка'!$A$3:$E$800,2,FALSE)</f>
        <v>Набор "Секреты маникюра"</v>
      </c>
      <c r="C346" s="47">
        <f>VLOOKUP(A346,'1 колонка с ТК'!$A$3:$E$800,4,FALSE)*4/3</f>
        <v>11152</v>
      </c>
      <c r="E346" s="6" t="s">
        <v>213</v>
      </c>
      <c r="F346" s="6" t="str">
        <f>VLOOKUP(E346,'1 колонка'!$A$3:$E$800,2,FALSE)</f>
        <v>Лак "Золотые прииски"</v>
      </c>
      <c r="G346" s="47">
        <f>VLOOKUP(E346,'1 колонка с ТК'!$A$3:$E$800,4,FALSE)*4/3</f>
        <v>17680</v>
      </c>
    </row>
    <row r="347" spans="1:7" ht="12" customHeight="1">
      <c r="A347" s="6" t="s">
        <v>321</v>
      </c>
      <c r="B347" s="6" t="str">
        <f>VLOOKUP(A347,'1 колонка'!$A$3:$E$800,2,FALSE)</f>
        <v>Карандаш для глаз "Графит"</v>
      </c>
      <c r="C347" s="47">
        <f>VLOOKUP(A347,'1 колонка с ТК'!$A$3:$E$800,4,FALSE)*4/3</f>
        <v>6527.999999999999</v>
      </c>
      <c r="E347" s="6" t="s">
        <v>214</v>
      </c>
      <c r="F347" s="6" t="str">
        <f>VLOOKUP(E347,'1 колонка'!$A$3:$E$800,2,FALSE)</f>
        <v>Лак "Дефессэ"</v>
      </c>
      <c r="G347" s="47">
        <f>VLOOKUP(E347,'1 колонка с ТК'!$A$3:$E$800,4,FALSE)*4/3</f>
        <v>17680</v>
      </c>
    </row>
    <row r="348" spans="1:7" ht="12" customHeight="1">
      <c r="A348" s="6" t="s">
        <v>158</v>
      </c>
      <c r="B348" s="6" t="str">
        <f>VLOOKUP(A348,'1 колонка'!$A$3:$E$800,2,FALSE)</f>
        <v>Карандаш для ногтей, белый</v>
      </c>
      <c r="C348" s="47">
        <f>VLOOKUP(A348,'1 колонка с ТК'!$A$3:$E$800,4,FALSE)*4/3</f>
        <v>6527.999999999999</v>
      </c>
      <c r="E348" s="6" t="s">
        <v>215</v>
      </c>
      <c r="F348" s="6" t="str">
        <f>VLOOKUP(E348,'1 колонка'!$A$3:$E$800,2,FALSE)</f>
        <v>Помада "Блеск зари"</v>
      </c>
      <c r="G348" s="47">
        <f>VLOOKUP(E348,'1 колонка с ТК'!$A$3:$E$800,4,FALSE)*4/3</f>
        <v>35224</v>
      </c>
    </row>
    <row r="349" spans="1:7" ht="12" customHeight="1">
      <c r="A349" s="6" t="s">
        <v>323</v>
      </c>
      <c r="B349" s="6" t="str">
        <f>VLOOKUP(A349,'1 колонка'!$A$3:$E$800,2,FALSE)</f>
        <v>Карандаш для губ "Натуральный"</v>
      </c>
      <c r="C349" s="47">
        <f>VLOOKUP(A349,'1 колонка с ТК'!$A$3:$E$800,4,FALSE)*4/3</f>
        <v>6527.999999999999</v>
      </c>
      <c r="E349" s="6" t="s">
        <v>216</v>
      </c>
      <c r="F349" s="6" t="str">
        <f>VLOOKUP(E349,'1 колонка'!$A$3:$E$800,2,FALSE)</f>
        <v>Помада "Блеск солнца"</v>
      </c>
      <c r="G349" s="47">
        <f>VLOOKUP(E349,'1 колонка с ТК'!$A$3:$E$800,4,FALSE)*4/3</f>
        <v>35224</v>
      </c>
    </row>
    <row r="350" spans="1:7" ht="12" customHeight="1">
      <c r="A350" s="6" t="s">
        <v>160</v>
      </c>
      <c r="B350" s="6" t="str">
        <f>VLOOKUP(A350,'1 колонка'!$A$3:$E$800,2,FALSE)</f>
        <v>Карандаш для глаз "Блю Лагун"</v>
      </c>
      <c r="C350" s="47">
        <f>VLOOKUP(A350,'1 колонка с ТК'!$A$3:$E$800,4,FALSE)*4/3</f>
        <v>6527.999999999999</v>
      </c>
      <c r="E350" s="6" t="s">
        <v>217</v>
      </c>
      <c r="F350" s="6" t="str">
        <f>VLOOKUP(E350,'1 колонка'!$A$3:$E$800,2,FALSE)</f>
        <v>Помада "Блеск заката"</v>
      </c>
      <c r="G350" s="47">
        <f>VLOOKUP(E350,'1 колонка с ТК'!$A$3:$E$800,4,FALSE)*4/3</f>
        <v>35224</v>
      </c>
    </row>
    <row r="351" spans="1:7" ht="12" customHeight="1">
      <c r="A351" s="6" t="s">
        <v>161</v>
      </c>
      <c r="B351" s="6" t="str">
        <f>VLOOKUP(A351,'1 колонка'!$A$3:$E$800,2,FALSE)</f>
        <v>Карандаш для губ, розовый</v>
      </c>
      <c r="C351" s="47">
        <f>VLOOKUP(A351,'1 колонка с ТК'!$A$3:$E$800,4,FALSE)*4/3</f>
        <v>6527.999999999999</v>
      </c>
      <c r="E351" s="6" t="s">
        <v>218</v>
      </c>
      <c r="F351" s="6" t="str">
        <f>VLOOKUP(E351,'1 колонка'!$A$3:$E$800,2,FALSE)</f>
        <v>Помада "Блеск радуги"</v>
      </c>
      <c r="G351" s="47">
        <f>VLOOKUP(E351,'1 колонка с ТК'!$A$3:$E$800,4,FALSE)*4/3</f>
        <v>35224</v>
      </c>
    </row>
    <row r="352" spans="1:7" ht="12" customHeight="1">
      <c r="A352" s="6" t="s">
        <v>163</v>
      </c>
      <c r="B352" s="6" t="str">
        <f>VLOOKUP(A352,'1 колонка'!$A$3:$E$800,2,FALSE)</f>
        <v>Карандаш для глаз, черный</v>
      </c>
      <c r="C352" s="47">
        <f>VLOOKUP(A352,'1 колонка с ТК'!$A$3:$E$800,4,FALSE)*4/3</f>
        <v>6527.999999999999</v>
      </c>
      <c r="E352" s="6" t="s">
        <v>219</v>
      </c>
      <c r="F352" s="6" t="str">
        <f>VLOOKUP(E352,'1 колонка'!$A$3:$E$800,2,FALSE)</f>
        <v>Помада "Блеск огней"</v>
      </c>
      <c r="G352" s="47">
        <f>VLOOKUP(E352,'1 колонка с ТК'!$A$3:$E$800,4,FALSE)*4/3</f>
        <v>35224</v>
      </c>
    </row>
    <row r="353" spans="1:7" ht="12" customHeight="1">
      <c r="A353" s="6" t="s">
        <v>165</v>
      </c>
      <c r="B353" s="6" t="str">
        <f>VLOOKUP(A353,'1 колонка'!$A$3:$E$800,2,FALSE)</f>
        <v>Карандаш для глаз, коричневый</v>
      </c>
      <c r="C353" s="47">
        <f>VLOOKUP(A353,'1 колонка с ТК'!$A$3:$E$800,4,FALSE)*4/3</f>
        <v>6527.999999999999</v>
      </c>
      <c r="E353" s="6" t="s">
        <v>220</v>
      </c>
      <c r="F353" s="6" t="str">
        <f>VLOOKUP(E353,'1 колонка'!$A$3:$E$800,2,FALSE)</f>
        <v>Помада "Блеск луны"</v>
      </c>
      <c r="G353" s="47">
        <f>VLOOKUP(E353,'1 колонка с ТК'!$A$3:$E$800,4,FALSE)*4/3</f>
        <v>35224</v>
      </c>
    </row>
    <row r="354" spans="1:7" ht="12" customHeight="1">
      <c r="A354" s="6" t="s">
        <v>167</v>
      </c>
      <c r="B354" s="6" t="str">
        <f>VLOOKUP(A354,'1 колонка'!$A$3:$E$800,2,FALSE)</f>
        <v>Карандаш для губ "Мулен Руж"</v>
      </c>
      <c r="C354" s="47">
        <f>VLOOKUP(A354,'1 колонка с ТК'!$A$3:$E$800,4,FALSE)*4/3</f>
        <v>6527.999999999999</v>
      </c>
      <c r="E354" s="6" t="s">
        <v>221</v>
      </c>
      <c r="F354" s="6" t="str">
        <f>VLOOKUP(E354,'1 колонка'!$A$3:$E$800,2,FALSE)</f>
        <v>Помада "Фламинго"</v>
      </c>
      <c r="G354" s="47">
        <f>VLOOKUP(E354,'1 колонка с ТК'!$A$3:$E$800,4,FALSE)*4/3</f>
        <v>35224</v>
      </c>
    </row>
    <row r="355" spans="1:7" ht="12" customHeight="1">
      <c r="A355" s="6" t="s">
        <v>168</v>
      </c>
      <c r="B355" s="6" t="str">
        <f>VLOOKUP(A355,'1 колонка'!$A$3:$E$800,2,FALSE)</f>
        <v>Карандаш для губ "Карот"</v>
      </c>
      <c r="C355" s="47">
        <f>VLOOKUP(A355,'1 колонка с ТК'!$A$3:$E$800,4,FALSE)*4/3</f>
        <v>6527.999999999999</v>
      </c>
      <c r="E355" s="6" t="s">
        <v>222</v>
      </c>
      <c r="F355" s="6" t="str">
        <f>VLOOKUP(E355,'1 колонка'!$A$3:$E$800,2,FALSE)</f>
        <v>Помада "Янтарь"</v>
      </c>
      <c r="G355" s="47">
        <f>VLOOKUP(E355,'1 колонка с ТК'!$A$3:$E$800,4,FALSE)*4/3</f>
        <v>35224</v>
      </c>
    </row>
    <row r="356" spans="1:7" ht="12" customHeight="1">
      <c r="A356" s="6" t="s">
        <v>325</v>
      </c>
      <c r="B356" s="6" t="str">
        <f>VLOOKUP(A356,'1 колонка'!$A$3:$E$800,2,FALSE)</f>
        <v>Карандаш для губ "Френч Пинк"</v>
      </c>
      <c r="C356" s="47">
        <f>VLOOKUP(A356,'1 колонка с ТК'!$A$3:$E$800,4,FALSE)*4/3</f>
        <v>6527.999999999999</v>
      </c>
      <c r="E356" s="6" t="s">
        <v>223</v>
      </c>
      <c r="F356" s="6" t="str">
        <f>VLOOKUP(E356,'1 колонка'!$A$3:$E$800,2,FALSE)</f>
        <v>Помада "Полярная заря"</v>
      </c>
      <c r="G356" s="47">
        <f>VLOOKUP(E356,'1 колонка с ТК'!$A$3:$E$800,4,FALSE)*4/3</f>
        <v>35224</v>
      </c>
    </row>
    <row r="357" spans="1:7" ht="12" customHeight="1">
      <c r="A357" s="7" t="s">
        <v>684</v>
      </c>
      <c r="B357" s="7" t="s">
        <v>685</v>
      </c>
      <c r="C357" s="22" t="s">
        <v>350</v>
      </c>
      <c r="E357" s="7" t="s">
        <v>684</v>
      </c>
      <c r="F357" s="7" t="s">
        <v>685</v>
      </c>
      <c r="G357" s="22" t="s">
        <v>350</v>
      </c>
    </row>
    <row r="358" spans="1:7" ht="12.75">
      <c r="A358" s="6" t="s">
        <v>224</v>
      </c>
      <c r="B358" s="6" t="str">
        <f>VLOOKUP(A358,'1 колонка'!$A$3:$E$800,2,FALSE)</f>
        <v>Помада "Терра"</v>
      </c>
      <c r="C358" s="47">
        <f>VLOOKUP(A358,'1 колонка с ТК'!$A$3:$E$800,4,FALSE)*4/3</f>
        <v>35224</v>
      </c>
      <c r="D358" s="75"/>
      <c r="E358" s="6" t="s">
        <v>237</v>
      </c>
      <c r="F358" s="6" t="str">
        <f>VLOOKUP(E358,'1 колонка'!$A$3:$E$800,2,FALSE)</f>
        <v>Тестер "Органза", 3 мл</v>
      </c>
      <c r="G358" s="47">
        <f>VLOOKUP(E358,'1 колонка с ТК'!$A$3:$E$800,4,FALSE)*4/3</f>
        <v>9247.999999999998</v>
      </c>
    </row>
    <row r="359" spans="1:7" ht="11.25" customHeight="1">
      <c r="A359" s="6" t="s">
        <v>225</v>
      </c>
      <c r="B359" s="6" t="str">
        <f>VLOOKUP(A359,'1 колонка'!$A$3:$E$800,2,FALSE)</f>
        <v>Помада "Рубин"</v>
      </c>
      <c r="C359" s="47">
        <f>VLOOKUP(A359,'1 колонка с ТК'!$A$3:$E$800,4,FALSE)*4/3</f>
        <v>35224</v>
      </c>
      <c r="E359" s="6" t="s">
        <v>238</v>
      </c>
      <c r="F359" s="6" t="str">
        <f>VLOOKUP(E359,'1 колонка'!$A$3:$E$800,2,FALSE)</f>
        <v>Тестер "Муар", 3 мл</v>
      </c>
      <c r="G359" s="47">
        <f>VLOOKUP(E359,'1 колонка с ТК'!$A$3:$E$800,4,FALSE)*4/3</f>
        <v>9247.999999999998</v>
      </c>
    </row>
    <row r="360" spans="1:7" ht="11.25" customHeight="1">
      <c r="A360" s="6" t="s">
        <v>226</v>
      </c>
      <c r="B360" s="6" t="str">
        <f>VLOOKUP(A360,'1 колонка'!$A$3:$E$800,2,FALSE)</f>
        <v>Помада "Северный ветер"</v>
      </c>
      <c r="C360" s="47">
        <f>VLOOKUP(A360,'1 колонка с ТК'!$A$3:$E$800,4,FALSE)*4/3</f>
        <v>35224</v>
      </c>
      <c r="E360" s="6" t="s">
        <v>330</v>
      </c>
      <c r="F360" s="6" t="str">
        <f>VLOOKUP(E360,'1 колонка'!$A$3:$E$800,2,FALSE)</f>
        <v>Тестер "Эйфория", 3 мл</v>
      </c>
      <c r="G360" s="47">
        <f>VLOOKUP(E360,'1 колонка с ТК'!$A$3:$E$800,4,FALSE)*4/3</f>
        <v>9247.999999999998</v>
      </c>
    </row>
    <row r="361" spans="1:7" ht="11.25" customHeight="1">
      <c r="A361" s="6" t="s">
        <v>227</v>
      </c>
      <c r="B361" s="6" t="str">
        <f>VLOOKUP(A361,'1 колонка'!$A$3:$E$800,2,FALSE)</f>
        <v>Помада "Золотые прииски"</v>
      </c>
      <c r="C361" s="47">
        <f>VLOOKUP(A361,'1 колонка с ТК'!$A$3:$E$800,4,FALSE)*4/3</f>
        <v>35224</v>
      </c>
      <c r="E361" s="6" t="s">
        <v>332</v>
      </c>
      <c r="F361" s="6" t="str">
        <f>VLOOKUP(E361,'1 колонка'!$A$3:$E$800,2,FALSE)</f>
        <v>Тестер "Ангел", 3мл</v>
      </c>
      <c r="G361" s="47">
        <f>VLOOKUP(E361,'1 колонка с ТК'!$A$3:$E$800,4,FALSE)*4/3</f>
        <v>9247.999999999998</v>
      </c>
    </row>
    <row r="362" spans="1:7" ht="11.25" customHeight="1">
      <c r="A362" s="6" t="s">
        <v>228</v>
      </c>
      <c r="B362" s="6" t="str">
        <f>VLOOKUP(A362,'1 колонка'!$A$3:$E$800,2,FALSE)</f>
        <v>Помада "Дефессэ"</v>
      </c>
      <c r="C362" s="47">
        <f>VLOOKUP(A362,'1 колонка с ТК'!$A$3:$E$800,4,FALSE)*4/3</f>
        <v>35224</v>
      </c>
      <c r="E362" s="6" t="s">
        <v>334</v>
      </c>
      <c r="F362" s="6" t="str">
        <f>VLOOKUP(E362,'1 колонка'!$A$3:$E$800,2,FALSE)</f>
        <v>Тестер "Флирт", 3мл</v>
      </c>
      <c r="G362" s="47">
        <f>VLOOKUP(E362,'1 колонка с ТК'!$A$3:$E$800,4,FALSE)*4/3</f>
        <v>9247.999999999998</v>
      </c>
    </row>
    <row r="363" spans="1:7" ht="11.25" customHeight="1">
      <c r="A363" s="6" t="s">
        <v>229</v>
      </c>
      <c r="B363" s="6" t="str">
        <f>VLOOKUP(A363,'1 колонка'!$A$3:$E$800,2,FALSE)</f>
        <v>Тушь для ресниц "Скульптор"</v>
      </c>
      <c r="C363" s="47">
        <f>VLOOKUP(A363,'1 колонка с ТК'!$A$3:$E$800,4,FALSE)*4/3</f>
        <v>42024</v>
      </c>
      <c r="E363" s="6" t="s">
        <v>336</v>
      </c>
      <c r="F363" s="6" t="str">
        <f>VLOOKUP(E363,'1 колонка'!$A$3:$E$800,2,FALSE)</f>
        <v>Тестер "Инстинкт", 3мл</v>
      </c>
      <c r="G363" s="47">
        <f>VLOOKUP(E363,'1 колонка с ТК'!$A$3:$E$800,4,FALSE)*4/3</f>
        <v>9247.999999999998</v>
      </c>
    </row>
    <row r="364" spans="1:3" ht="11.25" customHeight="1">
      <c r="A364" s="6" t="s">
        <v>230</v>
      </c>
      <c r="B364" s="6" t="str">
        <f>VLOOKUP(A364,'1 колонка'!$A$3:$E$800,2,FALSE)</f>
        <v>Парфюмированная вода "Лен"</v>
      </c>
      <c r="C364" s="47">
        <f>VLOOKUP(A364,'1 колонка с ТК'!$A$3:$E$800,4,FALSE)*4/3</f>
        <v>66503.99999999999</v>
      </c>
    </row>
    <row r="365" spans="1:3" ht="11.25" customHeight="1">
      <c r="A365" s="6" t="s">
        <v>231</v>
      </c>
      <c r="B365" s="6" t="str">
        <f>VLOOKUP(A365,'1 колонка'!$A$3:$E$800,2,FALSE)</f>
        <v>Парфюмированная вода "Шифон"</v>
      </c>
      <c r="C365" s="47">
        <f>VLOOKUP(A365,'1 колонка с ТК'!$A$3:$E$800,4,FALSE)*4/3</f>
        <v>66503.99999999999</v>
      </c>
    </row>
    <row r="366" spans="1:3" ht="12" customHeight="1">
      <c r="A366" s="6" t="s">
        <v>232</v>
      </c>
      <c r="B366" s="6" t="str">
        <f>VLOOKUP(A366,'1 колонка'!$A$3:$E$800,2,FALSE)</f>
        <v>Парфюмированная вода "Шелк"</v>
      </c>
      <c r="C366" s="47">
        <f>VLOOKUP(A366,'1 колонка с ТК'!$A$3:$E$800,4,FALSE)*4/3</f>
        <v>66503.99999999999</v>
      </c>
    </row>
    <row r="367" spans="1:3" ht="12" customHeight="1">
      <c r="A367" s="6" t="s">
        <v>235</v>
      </c>
      <c r="B367" s="6" t="str">
        <f>VLOOKUP(A367,'1 колонка'!$A$3:$E$800,2,FALSE)</f>
        <v>Парфюмированная вода "Органза", 30 мл</v>
      </c>
      <c r="C367" s="49">
        <f>VLOOKUP(A367,'1 колонка с ТК'!$A$3:$E$800,4,FALSE)*4/3</f>
        <v>44880</v>
      </c>
    </row>
    <row r="368" spans="1:3" ht="12" customHeight="1">
      <c r="A368" s="6" t="s">
        <v>236</v>
      </c>
      <c r="B368" s="6" t="str">
        <f>VLOOKUP(A368,'1 колонка'!$A$3:$E$800,2,FALSE)</f>
        <v>Парфюмированная вода "Муар", 30 мл</v>
      </c>
      <c r="C368" s="49">
        <f>VLOOKUP(A368,'1 колонка с ТК'!$A$3:$E$800,4,FALSE)*4/3</f>
        <v>44880</v>
      </c>
    </row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</sheetData>
  <sheetProtection/>
  <mergeCells count="2">
    <mergeCell ref="B1:G1"/>
    <mergeCell ref="A2:G2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r:id="rId2"/>
  <headerFooter alignWithMargins="0">
    <oddFooter>&amp;C&amp;8Страница &amp;P из &amp;N</oddFooter>
  </headerFooter>
  <rowBreaks count="8" manualBreakCount="8">
    <brk id="44" max="255" man="1"/>
    <brk id="89" max="255" man="1"/>
    <brk id="133" max="255" man="1"/>
    <brk id="178" max="255" man="1"/>
    <brk id="222" max="255" man="1"/>
    <brk id="266" max="255" man="1"/>
    <brk id="310" max="255" man="1"/>
    <brk id="3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G712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3.875" style="0" customWidth="1"/>
    <col min="2" max="2" width="73.875" style="0" bestFit="1" customWidth="1"/>
    <col min="3" max="3" width="5.375" style="0" customWidth="1"/>
    <col min="4" max="4" width="5.875" style="54" customWidth="1"/>
    <col min="5" max="5" width="3.125" style="0" customWidth="1"/>
    <col min="6" max="6" width="6.625" style="0" customWidth="1"/>
    <col min="7" max="7" width="34.75390625" style="0" customWidth="1"/>
    <col min="8" max="8" width="4.375" style="0" customWidth="1"/>
    <col min="9" max="9" width="36.625" style="0" bestFit="1" customWidth="1"/>
  </cols>
  <sheetData>
    <row r="1" spans="1:5" ht="18.75" customHeight="1">
      <c r="A1" s="25"/>
      <c r="B1" s="88" t="s">
        <v>195</v>
      </c>
      <c r="C1" s="88"/>
      <c r="D1" s="88"/>
      <c r="E1" s="88"/>
    </row>
    <row r="2" spans="1:5" ht="12.75">
      <c r="A2" s="25"/>
      <c r="B2" s="90" t="s">
        <v>196</v>
      </c>
      <c r="C2" s="90"/>
      <c r="D2" s="90"/>
      <c r="E2" s="90"/>
    </row>
    <row r="3" spans="1:7" ht="22.5">
      <c r="A3" s="7" t="s">
        <v>684</v>
      </c>
      <c r="B3" s="7" t="s">
        <v>685</v>
      </c>
      <c r="C3" s="8" t="s">
        <v>239</v>
      </c>
      <c r="D3" s="44" t="s">
        <v>686</v>
      </c>
      <c r="E3" s="8" t="s">
        <v>240</v>
      </c>
      <c r="G3" s="91" t="s">
        <v>197</v>
      </c>
    </row>
    <row r="4" spans="1:7" ht="15.75">
      <c r="A4" s="42"/>
      <c r="B4" s="30" t="s">
        <v>687</v>
      </c>
      <c r="C4" s="4"/>
      <c r="D4" s="45"/>
      <c r="E4" s="5"/>
      <c r="G4" s="92"/>
    </row>
    <row r="5" spans="1:7" ht="12.75">
      <c r="A5" s="42"/>
      <c r="B5" s="37" t="s">
        <v>688</v>
      </c>
      <c r="C5" s="13"/>
      <c r="D5" s="46"/>
      <c r="E5" s="14"/>
      <c r="G5" s="93"/>
    </row>
    <row r="6" spans="1:7" ht="12.75">
      <c r="A6" s="6" t="s">
        <v>689</v>
      </c>
      <c r="B6" s="6" t="str">
        <f>VLOOKUP(A6,'1 колонка'!$A$3:$E$803,2,FALSE)</f>
        <v>Десерт-кисель "Клюквенный", 200 г</v>
      </c>
      <c r="C6" s="6">
        <f>VLOOKUP(A6,'1 колонка'!$A$3:$E$803,3,FALSE)</f>
        <v>20</v>
      </c>
      <c r="D6" s="47">
        <f>VLOOKUP(A6,'1 колонка'!$A$3:$E$803,4,FALSE)*(1+$G$6)*$G$11</f>
        <v>7955.999999999999</v>
      </c>
      <c r="E6" s="6">
        <f>VLOOKUP(A6,'1 колонка'!$A$3:$E$803,5,FALSE)</f>
        <v>6</v>
      </c>
      <c r="G6" s="63">
        <v>0.2</v>
      </c>
    </row>
    <row r="7" spans="1:7" ht="12.75">
      <c r="A7" s="6" t="s">
        <v>690</v>
      </c>
      <c r="B7" s="6" t="str">
        <f>VLOOKUP(A7,'1 колонка'!$A$3:$E$803,2,FALSE)</f>
        <v>Десерт-кисель "Молочно-фруктовый", 200 г</v>
      </c>
      <c r="C7" s="6">
        <f>VLOOKUP(A7,'1 колонка'!$A$3:$E$803,3,FALSE)</f>
        <v>20</v>
      </c>
      <c r="D7" s="47">
        <f>VLOOKUP(A7,'1 колонка'!$A$3:$E$803,4,FALSE)*(1+$G$6)*$G$11</f>
        <v>6425.999999999999</v>
      </c>
      <c r="E7" s="6">
        <f>VLOOKUP(A7,'1 колонка'!$A$3:$E$803,5,FALSE)</f>
        <v>5</v>
      </c>
      <c r="G7" s="91" t="s">
        <v>198</v>
      </c>
    </row>
    <row r="8" spans="1:7" ht="12.75">
      <c r="A8" s="6" t="s">
        <v>691</v>
      </c>
      <c r="B8" s="6" t="str">
        <f>VLOOKUP(A8,'1 колонка'!$A$3:$E$803,2,FALSE)</f>
        <v>Десерт-кисель "Облепиховый", 200 г</v>
      </c>
      <c r="C8" s="6">
        <f>VLOOKUP(A8,'1 колонка'!$A$3:$E$803,3,FALSE)</f>
        <v>20</v>
      </c>
      <c r="D8" s="47">
        <f>VLOOKUP(A8,'1 колонка'!$A$3:$E$803,4,FALSE)*(1+$G$6)*$G$11</f>
        <v>7752</v>
      </c>
      <c r="E8" s="6">
        <f>VLOOKUP(A8,'1 колонка'!$A$3:$E$803,5,FALSE)</f>
        <v>6</v>
      </c>
      <c r="G8" s="92"/>
    </row>
    <row r="9" spans="1:7" ht="12.75">
      <c r="A9" s="6" t="s">
        <v>692</v>
      </c>
      <c r="B9" s="6" t="str">
        <f>VLOOKUP(A9,'1 колонка'!$A$3:$E$803,2,FALSE)</f>
        <v>Десерт-кисель "Смородиновый", 200 г</v>
      </c>
      <c r="C9" s="6">
        <f>VLOOKUP(A9,'1 колонка'!$A$3:$E$803,3,FALSE)</f>
        <v>20</v>
      </c>
      <c r="D9" s="47">
        <f>VLOOKUP(A9,'1 колонка'!$A$3:$E$803,4,FALSE)*(1+$G$6)*$G$11</f>
        <v>6425.999999999999</v>
      </c>
      <c r="E9" s="6">
        <f>VLOOKUP(A9,'1 колонка'!$A$3:$E$803,5,FALSE)</f>
        <v>5</v>
      </c>
      <c r="G9" s="92"/>
    </row>
    <row r="10" spans="1:7" ht="12.75">
      <c r="A10" s="6" t="s">
        <v>693</v>
      </c>
      <c r="B10" s="6" t="str">
        <f>VLOOKUP(A10,'1 колонка'!$A$3:$E$803,2,FALSE)</f>
        <v>Десерт-кисель "Яблочный", 200 г</v>
      </c>
      <c r="C10" s="6">
        <f>VLOOKUP(A10,'1 колонка'!$A$3:$E$803,3,FALSE)</f>
        <v>20</v>
      </c>
      <c r="D10" s="47">
        <f>VLOOKUP(A10,'1 колонка'!$A$3:$E$803,4,FALSE)*(1+$G$6)*$G$11</f>
        <v>7752</v>
      </c>
      <c r="E10" s="6">
        <f>VLOOKUP(A10,'1 колонка'!$A$3:$E$803,5,FALSE)</f>
        <v>6</v>
      </c>
      <c r="G10" s="93"/>
    </row>
    <row r="11" spans="1:7" ht="12.75">
      <c r="A11" s="6" t="s">
        <v>694</v>
      </c>
      <c r="B11" s="6" t="str">
        <f>VLOOKUP(A11,'1 колонка'!$A$3:$E$803,2,FALSE)</f>
        <v>Литовит (базовый), гранулы, 150 г</v>
      </c>
      <c r="C11" s="6">
        <f>VLOOKUP(A11,'1 колонка'!$A$3:$E$803,3,FALSE)</f>
        <v>10</v>
      </c>
      <c r="D11" s="47">
        <f>VLOOKUP(A11,'1 колонка'!$A$3:$E$803,4,FALSE)*(1+$G$6)*$G$11</f>
        <v>10200</v>
      </c>
      <c r="E11" s="6">
        <f>VLOOKUP(A11,'1 колонка'!$A$3:$E$803,5,FALSE)</f>
        <v>8</v>
      </c>
      <c r="G11" s="64">
        <v>85</v>
      </c>
    </row>
    <row r="12" spans="1:5" ht="12.75">
      <c r="A12" s="6" t="s">
        <v>696</v>
      </c>
      <c r="B12" s="6" t="str">
        <f>VLOOKUP(A12,'1 колонка'!$A$3:$E$803,2,FALSE)</f>
        <v>Литовит (базовый), порошок, 150 г</v>
      </c>
      <c r="C12" s="6">
        <f>VLOOKUP(A12,'1 колонка'!$A$3:$E$803,3,FALSE)</f>
        <v>10</v>
      </c>
      <c r="D12" s="47">
        <f>VLOOKUP(A12,'1 колонка'!$A$3:$E$803,4,FALSE)*(1+$G$6)*$G$11</f>
        <v>9996</v>
      </c>
      <c r="E12" s="6">
        <f>VLOOKUP(A12,'1 колонка'!$A$3:$E$803,5,FALSE)</f>
        <v>8</v>
      </c>
    </row>
    <row r="13" spans="1:5" ht="12.75">
      <c r="A13" s="6" t="s">
        <v>698</v>
      </c>
      <c r="B13" s="6" t="str">
        <f>VLOOKUP(A13,'1 колонка'!$A$3:$E$803,2,FALSE)</f>
        <v>Литовит (базовый), таблетки, 140 г</v>
      </c>
      <c r="C13" s="6">
        <f>VLOOKUP(A13,'1 колонка'!$A$3:$E$803,3,FALSE)</f>
        <v>20</v>
      </c>
      <c r="D13" s="47">
        <f>VLOOKUP(A13,'1 колонка'!$A$3:$E$803,4,FALSE)*(1+$G$6)*$G$11</f>
        <v>13974</v>
      </c>
      <c r="E13" s="6">
        <f>VLOOKUP(A13,'1 колонка'!$A$3:$E$803,5,FALSE)</f>
        <v>11</v>
      </c>
    </row>
    <row r="14" spans="1:5" ht="12.75">
      <c r="A14" s="6" t="s">
        <v>700</v>
      </c>
      <c r="B14" s="6" t="str">
        <f>VLOOKUP(A14,'1 колонка'!$A$3:$E$803,2,FALSE)</f>
        <v>Литовит-Б, таблетки, 140 г</v>
      </c>
      <c r="C14" s="6">
        <f>VLOOKUP(A14,'1 колонка'!$A$3:$E$803,3,FALSE)</f>
        <v>20</v>
      </c>
      <c r="D14" s="47">
        <f>VLOOKUP(A14,'1 колонка'!$A$3:$E$803,4,FALSE)*(1+$G$6)*$G$11</f>
        <v>16728</v>
      </c>
      <c r="E14" s="6">
        <f>VLOOKUP(A14,'1 колонка'!$A$3:$E$803,5,FALSE)</f>
        <v>13</v>
      </c>
    </row>
    <row r="15" spans="1:5" ht="12.75">
      <c r="A15" s="6" t="s">
        <v>702</v>
      </c>
      <c r="B15" s="6" t="str">
        <f>VLOOKUP(A15,'1 колонка'!$A$3:$E$803,2,FALSE)</f>
        <v>Литовит-К , таблетки, 140 г</v>
      </c>
      <c r="C15" s="6">
        <f>VLOOKUP(A15,'1 колонка'!$A$3:$E$803,3,FALSE)</f>
        <v>20</v>
      </c>
      <c r="D15" s="47">
        <f>VLOOKUP(A15,'1 колонка'!$A$3:$E$803,4,FALSE)*(1+$G$6)*$G$11</f>
        <v>18462</v>
      </c>
      <c r="E15" s="6">
        <f>VLOOKUP(A15,'1 колонка'!$A$3:$E$803,5,FALSE)</f>
        <v>14</v>
      </c>
    </row>
    <row r="16" spans="1:5" ht="12.75">
      <c r="A16" s="6" t="s">
        <v>704</v>
      </c>
      <c r="B16" s="6" t="str">
        <f>VLOOKUP(A16,'1 колонка'!$A$3:$E$803,2,FALSE)</f>
        <v>Литовит-М, порошок, 150 г</v>
      </c>
      <c r="C16" s="6">
        <f>VLOOKUP(A16,'1 колонка'!$A$3:$E$803,3,FALSE)</f>
        <v>20</v>
      </c>
      <c r="D16" s="47">
        <f>VLOOKUP(A16,'1 колонка'!$A$3:$E$803,4,FALSE)*(1+$G$6)*$G$11</f>
        <v>15707.999999999998</v>
      </c>
      <c r="E16" s="6">
        <f>VLOOKUP(A16,'1 колонка'!$A$3:$E$803,5,FALSE)</f>
        <v>12</v>
      </c>
    </row>
    <row r="17" spans="1:5" ht="12.75">
      <c r="A17" s="6" t="s">
        <v>706</v>
      </c>
      <c r="B17" s="6" t="str">
        <f>VLOOKUP(A17,'1 колонка'!$A$3:$E$803,2,FALSE)</f>
        <v>Литовит-М, порошок, 30 г</v>
      </c>
      <c r="C17" s="6">
        <f>VLOOKUP(A17,'1 колонка'!$A$3:$E$803,3,FALSE)</f>
        <v>20</v>
      </c>
      <c r="D17" s="47">
        <f>VLOOKUP(A17,'1 колонка'!$A$3:$E$803,4,FALSE)*(1+$G$6)*$G$11</f>
        <v>4998</v>
      </c>
      <c r="E17" s="6">
        <f>VLOOKUP(A17,'1 колонка'!$A$3:$E$803,5,FALSE)</f>
        <v>4</v>
      </c>
    </row>
    <row r="18" spans="1:5" ht="12.75">
      <c r="A18" s="6" t="s">
        <v>708</v>
      </c>
      <c r="B18" s="6" t="str">
        <f>VLOOKUP(A18,'1 колонка'!$A$3:$E$803,2,FALSE)</f>
        <v>Литовит-напиток "Брусника" растворимый, порошок, 100 г</v>
      </c>
      <c r="C18" s="6">
        <f>VLOOKUP(A18,'1 колонка'!$A$3:$E$803,3,FALSE)</f>
        <v>10</v>
      </c>
      <c r="D18" s="47">
        <f>VLOOKUP(A18,'1 колонка'!$A$3:$E$803,4,FALSE)*(1+$G$6)*$G$11</f>
        <v>7650</v>
      </c>
      <c r="E18" s="6">
        <f>VLOOKUP(A18,'1 колонка'!$A$3:$E$803,5,FALSE)</f>
        <v>6</v>
      </c>
    </row>
    <row r="19" spans="1:5" ht="12.75">
      <c r="A19" s="6" t="s">
        <v>709</v>
      </c>
      <c r="B19" s="6" t="str">
        <f>VLOOKUP(A19,'1 колонка'!$A$3:$E$803,2,FALSE)</f>
        <v>Литовит-напиток "Горький коктейль" растворимый, порошок, 100 г</v>
      </c>
      <c r="C19" s="6">
        <f>VLOOKUP(A19,'1 колонка'!$A$3:$E$803,3,FALSE)</f>
        <v>10</v>
      </c>
      <c r="D19" s="47">
        <f>VLOOKUP(A19,'1 колонка'!$A$3:$E$803,4,FALSE)*(1+$G$6)*$G$11</f>
        <v>6323.999999999999</v>
      </c>
      <c r="E19" s="6">
        <f>VLOOKUP(A19,'1 колонка'!$A$3:$E$803,5,FALSE)</f>
        <v>5</v>
      </c>
    </row>
    <row r="20" spans="1:5" ht="12.75">
      <c r="A20" s="6" t="s">
        <v>710</v>
      </c>
      <c r="B20" s="6" t="str">
        <f>VLOOKUP(A20,'1 колонка'!$A$3:$E$803,2,FALSE)</f>
        <v>Литовит-О, таблетки, 140 г</v>
      </c>
      <c r="C20" s="6">
        <f>VLOOKUP(A20,'1 колонка'!$A$3:$E$803,3,FALSE)</f>
        <v>20</v>
      </c>
      <c r="D20" s="47">
        <f>VLOOKUP(A20,'1 колонка'!$A$3:$E$803,4,FALSE)*(1+$G$6)*$G$11</f>
        <v>18156</v>
      </c>
      <c r="E20" s="6">
        <f>VLOOKUP(A20,'1 колонка'!$A$3:$E$803,5,FALSE)</f>
        <v>14</v>
      </c>
    </row>
    <row r="21" spans="1:5" ht="12.75">
      <c r="A21" s="6" t="s">
        <v>712</v>
      </c>
      <c r="B21" s="6" t="str">
        <f>VLOOKUP(A21,'1 колонка'!$A$3:$E$803,2,FALSE)</f>
        <v>Литовит-С, гранулы, 100 г</v>
      </c>
      <c r="C21" s="6">
        <f>VLOOKUP(A21,'1 колонка'!$A$3:$E$803,3,FALSE)</f>
        <v>10</v>
      </c>
      <c r="D21" s="47">
        <f>VLOOKUP(A21,'1 колонка'!$A$3:$E$803,4,FALSE)*(1+$G$6)*$G$11</f>
        <v>28458</v>
      </c>
      <c r="E21" s="6">
        <f>VLOOKUP(A21,'1 колонка'!$A$3:$E$803,5,FALSE)</f>
        <v>21</v>
      </c>
    </row>
    <row r="22" spans="1:5" ht="12.75">
      <c r="A22" s="6" t="s">
        <v>714</v>
      </c>
      <c r="B22" s="6" t="str">
        <f>VLOOKUP(A22,'1 колонка'!$A$3:$E$803,2,FALSE)</f>
        <v>Литовит-У, таблетки, 140 г</v>
      </c>
      <c r="C22" s="6">
        <f>VLOOKUP(A22,'1 колонка'!$A$3:$E$803,3,FALSE)</f>
        <v>20</v>
      </c>
      <c r="D22" s="47">
        <f>VLOOKUP(A22,'1 колонка'!$A$3:$E$803,4,FALSE)*(1+$G$6)*$G$11</f>
        <v>16830</v>
      </c>
      <c r="E22" s="6">
        <f>VLOOKUP(A22,'1 колонка'!$A$3:$E$803,5,FALSE)</f>
        <v>13</v>
      </c>
    </row>
    <row r="23" spans="1:5" ht="12.75">
      <c r="A23" s="6" t="s">
        <v>716</v>
      </c>
      <c r="B23" s="6" t="str">
        <f>VLOOKUP(A23,'1 колонка'!$A$3:$E$803,2,FALSE)</f>
        <v>Литовит-Ф, таблетки, 140 г</v>
      </c>
      <c r="C23" s="6">
        <f>VLOOKUP(A23,'1 колонка'!$A$3:$E$803,3,FALSE)</f>
        <v>10</v>
      </c>
      <c r="D23" s="47">
        <f>VLOOKUP(A23,'1 колонка'!$A$3:$E$803,4,FALSE)*(1+$G$6)*$G$11</f>
        <v>15504</v>
      </c>
      <c r="E23" s="6">
        <f>VLOOKUP(A23,'1 колонка'!$A$3:$E$803,5,FALSE)</f>
        <v>12</v>
      </c>
    </row>
    <row r="24" spans="1:5" ht="12.75">
      <c r="A24" s="6" t="s">
        <v>718</v>
      </c>
      <c r="B24" s="6" t="str">
        <f>VLOOKUP(A24,'1 колонка'!$A$3:$E$803,2,FALSE)</f>
        <v>Литовит-Ч, таблетки, 140 г</v>
      </c>
      <c r="C24" s="6">
        <f>VLOOKUP(A24,'1 колонка'!$A$3:$E$803,3,FALSE)</f>
        <v>20</v>
      </c>
      <c r="D24" s="47">
        <f>VLOOKUP(A24,'1 колонка'!$A$3:$E$803,4,FALSE)*(1+$G$6)*$G$11</f>
        <v>15707.999999999998</v>
      </c>
      <c r="E24" s="6">
        <f>VLOOKUP(A24,'1 колонка'!$A$3:$E$803,5,FALSE)</f>
        <v>12</v>
      </c>
    </row>
    <row r="25" spans="1:5" ht="12.75">
      <c r="A25" s="6" t="s">
        <v>720</v>
      </c>
      <c r="B25" s="6" t="str">
        <f>VLOOKUP(A25,'1 колонка'!$A$3:$E$803,2,FALSE)</f>
        <v>Литоспорт с клюквой, таблетки, 50 г</v>
      </c>
      <c r="C25" s="6">
        <f>VLOOKUP(A25,'1 колонка'!$A$3:$E$803,3,FALSE)</f>
        <v>10</v>
      </c>
      <c r="D25" s="47">
        <f>VLOOKUP(A25,'1 колонка'!$A$3:$E$803,4,FALSE)*(1+$G$6)*$G$11</f>
        <v>13974</v>
      </c>
      <c r="E25" s="6">
        <f>VLOOKUP(A25,'1 колонка'!$A$3:$E$803,5,FALSE)</f>
        <v>11</v>
      </c>
    </row>
    <row r="26" spans="1:5" ht="12.75">
      <c r="A26" s="6" t="s">
        <v>722</v>
      </c>
      <c r="B26" s="6" t="str">
        <f>VLOOKUP(A26,'1 колонка'!$A$3:$E$803,2,FALSE)</f>
        <v>Литоспорт со свеклой, таблетки, 50 г</v>
      </c>
      <c r="C26" s="6">
        <f>VLOOKUP(A26,'1 колонка'!$A$3:$E$803,3,FALSE)</f>
        <v>10</v>
      </c>
      <c r="D26" s="47">
        <f>VLOOKUP(A26,'1 колонка'!$A$3:$E$803,4,FALSE)*(1+$G$6)*$G$11</f>
        <v>11831.999999999998</v>
      </c>
      <c r="E26" s="6">
        <f>VLOOKUP(A26,'1 колонка'!$A$3:$E$803,5,FALSE)</f>
        <v>9</v>
      </c>
    </row>
    <row r="27" spans="1:5" ht="12.75">
      <c r="A27" s="42"/>
      <c r="B27" s="38" t="s">
        <v>233</v>
      </c>
      <c r="C27" s="15"/>
      <c r="D27" s="48"/>
      <c r="E27" s="16"/>
    </row>
    <row r="28" spans="1:5" ht="12.75">
      <c r="A28" s="6" t="s">
        <v>724</v>
      </c>
      <c r="B28" s="6" t="str">
        <f>VLOOKUP(A28,'1 колонка'!$A$3:$E$803,2,FALSE)</f>
        <v>Батончик "Успех", 50 г</v>
      </c>
      <c r="C28" s="6">
        <f>VLOOKUP(A28,'1 колонка'!$A$3:$E$803,3,FALSE)</f>
        <v>12</v>
      </c>
      <c r="D28" s="47">
        <f>VLOOKUP(A28,'1 колонка'!$A$3:$E$803,4,FALSE)*(1+$G$6)*$G$11</f>
        <v>1733.9999999999998</v>
      </c>
      <c r="E28" s="6">
        <f>VLOOKUP(A28,'1 колонка'!$A$3:$E$803,5,FALSE)</f>
        <v>1</v>
      </c>
    </row>
    <row r="29" spans="1:5" ht="12.75">
      <c r="A29" s="6" t="s">
        <v>725</v>
      </c>
      <c r="B29" s="6" t="str">
        <f>VLOOKUP(A29,'1 колонка'!$A$3:$E$803,2,FALSE)</f>
        <v>Драже "Нутрифлор SP", 170 г</v>
      </c>
      <c r="C29" s="6">
        <f>VLOOKUP(A29,'1 колонка'!$A$3:$E$803,3,FALSE)</f>
        <v>5</v>
      </c>
      <c r="D29" s="47">
        <f>VLOOKUP(A29,'1 колонка'!$A$3:$E$803,4,FALSE)*(1+$G$6)*$G$11</f>
        <v>8568</v>
      </c>
      <c r="E29" s="6">
        <f>VLOOKUP(A29,'1 колонка'!$A$3:$E$803,5,FALSE)</f>
        <v>6</v>
      </c>
    </row>
    <row r="30" spans="1:5" ht="12.75">
      <c r="A30" s="6" t="s">
        <v>726</v>
      </c>
      <c r="B30" s="6" t="str">
        <f>VLOOKUP(A30,'1 колонка'!$A$3:$E$803,2,FALSE)</f>
        <v>Драже "Нутрифлор Арония", 150 г</v>
      </c>
      <c r="C30" s="6">
        <f>VLOOKUP(A30,'1 колонка'!$A$3:$E$803,3,FALSE)</f>
        <v>5</v>
      </c>
      <c r="D30" s="47">
        <f>VLOOKUP(A30,'1 колонка'!$A$3:$E$803,4,FALSE)*(1+$G$6)*$G$11</f>
        <v>8058</v>
      </c>
      <c r="E30" s="6">
        <f>VLOOKUP(A30,'1 колонка'!$A$3:$E$803,5,FALSE)</f>
        <v>6</v>
      </c>
    </row>
    <row r="31" spans="1:5" ht="12.75">
      <c r="A31" s="6" t="s">
        <v>727</v>
      </c>
      <c r="B31" s="6" t="str">
        <f>VLOOKUP(A31,'1 колонка'!$A$3:$E$803,2,FALSE)</f>
        <v>Драже "Нутрифлор Сорбус", 130 г</v>
      </c>
      <c r="C31" s="6">
        <f>VLOOKUP(A31,'1 колонка'!$A$3:$E$803,3,FALSE)</f>
        <v>5</v>
      </c>
      <c r="D31" s="47">
        <f>VLOOKUP(A31,'1 колонка'!$A$3:$E$803,4,FALSE)*(1+$G$6)*$G$11</f>
        <v>8058</v>
      </c>
      <c r="E31" s="6">
        <f>VLOOKUP(A31,'1 колонка'!$A$3:$E$803,5,FALSE)</f>
        <v>6</v>
      </c>
    </row>
    <row r="32" spans="1:5" ht="12.75">
      <c r="A32" s="6" t="s">
        <v>728</v>
      </c>
      <c r="B32" s="6" t="str">
        <f>VLOOKUP(A32,'1 колонка'!$A$3:$E$803,2,FALSE)</f>
        <v>Коктейль "Грация", 500 г</v>
      </c>
      <c r="C32" s="6">
        <f>VLOOKUP(A32,'1 колонка'!$A$3:$E$803,3,FALSE)</f>
        <v>10</v>
      </c>
      <c r="D32" s="47">
        <f>VLOOKUP(A32,'1 колонка'!$A$3:$E$803,4,FALSE)*(1+$G$6)*$G$11</f>
        <v>29478</v>
      </c>
      <c r="E32" s="6">
        <f>VLOOKUP(A32,'1 колонка'!$A$3:$E$803,5,FALSE)</f>
        <v>22</v>
      </c>
    </row>
    <row r="33" spans="1:5" ht="12.75">
      <c r="A33" s="6" t="s">
        <v>729</v>
      </c>
      <c r="B33" s="6" t="str">
        <f>VLOOKUP(A33,'1 колонка'!$A$3:$E$803,2,FALSE)</f>
        <v>Коктейль "Энергия", 500 г</v>
      </c>
      <c r="C33" s="6">
        <f>VLOOKUP(A33,'1 колонка'!$A$3:$E$803,3,FALSE)</f>
        <v>10</v>
      </c>
      <c r="D33" s="47">
        <f>VLOOKUP(A33,'1 колонка'!$A$3:$E$803,4,FALSE)*(1+$G$6)*$G$11</f>
        <v>24173.999999999996</v>
      </c>
      <c r="E33" s="6">
        <f>VLOOKUP(A33,'1 колонка'!$A$3:$E$803,5,FALSE)</f>
        <v>18</v>
      </c>
    </row>
    <row r="34" spans="1:5" ht="12.75">
      <c r="A34" s="23" t="s">
        <v>730</v>
      </c>
      <c r="B34" s="23" t="str">
        <f>VLOOKUP(A34,'1 колонка'!$A$3:$E$803,2,FALSE)</f>
        <v>Нутрикон Голд, гранулы, 400 г</v>
      </c>
      <c r="C34" s="23">
        <f>VLOOKUP(A34,'1 колонка'!$A$3:$E$803,3,FALSE)</f>
        <v>8</v>
      </c>
      <c r="D34" s="47">
        <f>VLOOKUP(A34,'1 колонка'!$A$3:$E$803,4,FALSE)*(1+$G$6)*$G$11</f>
        <v>13361.999999999998</v>
      </c>
      <c r="E34" s="6">
        <f>VLOOKUP(A34,'1 колонка'!$A$3:$E$803,5,FALSE)</f>
        <v>10</v>
      </c>
    </row>
    <row r="35" spans="1:5" ht="12.75">
      <c r="A35" s="23" t="s">
        <v>732</v>
      </c>
      <c r="B35" s="23" t="str">
        <f>VLOOKUP(A35,'1 колонка'!$A$3:$E$803,2,FALSE)</f>
        <v>Нутрикон Грин, гранулы, 400 г</v>
      </c>
      <c r="C35" s="23">
        <f>VLOOKUP(A35,'1 колонка'!$A$3:$E$803,3,FALSE)</f>
        <v>8</v>
      </c>
      <c r="D35" s="47">
        <f>VLOOKUP(A35,'1 колонка'!$A$3:$E$803,4,FALSE)*(1+$G$6)*$G$11</f>
        <v>13361.999999999998</v>
      </c>
      <c r="E35" s="6">
        <f>VLOOKUP(A35,'1 колонка'!$A$3:$E$803,5,FALSE)</f>
        <v>10</v>
      </c>
    </row>
    <row r="36" spans="1:5" ht="12.75">
      <c r="A36" s="23" t="s">
        <v>734</v>
      </c>
      <c r="B36" s="23" t="str">
        <f>VLOOKUP(A36,'1 колонка'!$A$3:$E$803,2,FALSE)</f>
        <v>Нутрикон Плюс, гранулы, 350 г</v>
      </c>
      <c r="C36" s="23">
        <f>VLOOKUP(A36,'1 колонка'!$A$3:$E$803,3,FALSE)</f>
        <v>8</v>
      </c>
      <c r="D36" s="47">
        <f>VLOOKUP(A36,'1 колонка'!$A$3:$E$803,4,FALSE)*(1+$G$6)*$G$11</f>
        <v>13871.999999999998</v>
      </c>
      <c r="E36" s="6">
        <f>VLOOKUP(A36,'1 колонка'!$A$3:$E$803,5,FALSE)</f>
        <v>10</v>
      </c>
    </row>
    <row r="37" spans="1:5" ht="12.75">
      <c r="A37" s="23" t="s">
        <v>736</v>
      </c>
      <c r="B37" s="23" t="str">
        <f>VLOOKUP(A37,'1 колонка'!$A$3:$E$803,2,FALSE)</f>
        <v>Нутрикон Селен, гранулы, 350 г</v>
      </c>
      <c r="C37" s="23">
        <f>VLOOKUP(A37,'1 колонка'!$A$3:$E$803,3,FALSE)</f>
        <v>30</v>
      </c>
      <c r="D37" s="47">
        <f>VLOOKUP(A37,'1 колонка'!$A$3:$E$803,4,FALSE)*(1+$G$6)*$G$11</f>
        <v>13871.999999999998</v>
      </c>
      <c r="E37" s="6">
        <f>VLOOKUP(A37,'1 колонка'!$A$3:$E$803,5,FALSE)</f>
        <v>10</v>
      </c>
    </row>
    <row r="38" spans="1:5" ht="12.75">
      <c r="A38" s="23" t="s">
        <v>738</v>
      </c>
      <c r="B38" s="23" t="str">
        <f>VLOOKUP(A38,'1 колонка'!$A$3:$E$803,2,FALSE)</f>
        <v>Нутрикон Фито, гранулы, 350 г</v>
      </c>
      <c r="C38" s="23">
        <f>VLOOKUP(A38,'1 колонка'!$A$3:$E$803,3,FALSE)</f>
        <v>30</v>
      </c>
      <c r="D38" s="47">
        <f>VLOOKUP(A38,'1 колонка'!$A$3:$E$803,4,FALSE)*(1+$G$6)*$G$11</f>
        <v>13361.999999999998</v>
      </c>
      <c r="E38" s="6">
        <f>VLOOKUP(A38,'1 колонка'!$A$3:$E$803,5,FALSE)</f>
        <v>10</v>
      </c>
    </row>
    <row r="39" spans="1:5" ht="12.75">
      <c r="A39" s="23" t="s">
        <v>740</v>
      </c>
      <c r="B39" s="23" t="str">
        <f>VLOOKUP(A39,'1 колонка'!$A$3:$E$803,2,FALSE)</f>
        <v>Нутрикон Хром, гранулы, 350 г</v>
      </c>
      <c r="C39" s="23">
        <f>VLOOKUP(A39,'1 колонка'!$A$3:$E$803,3,FALSE)</f>
        <v>30</v>
      </c>
      <c r="D39" s="47">
        <f>VLOOKUP(A39,'1 колонка'!$A$3:$E$803,4,FALSE)*(1+$G$6)*$G$11</f>
        <v>13871.999999999998</v>
      </c>
      <c r="E39" s="6">
        <f>VLOOKUP(A39,'1 колонка'!$A$3:$E$803,5,FALSE)</f>
        <v>10</v>
      </c>
    </row>
    <row r="40" spans="1:5" ht="12.75">
      <c r="A40" s="23" t="s">
        <v>742</v>
      </c>
      <c r="B40" s="23" t="str">
        <f>VLOOKUP(A40,'1 колонка'!$A$3:$E$803,2,FALSE)</f>
        <v>Нутрикон Янтарь, гранулы, 400 г</v>
      </c>
      <c r="C40" s="23">
        <f>VLOOKUP(A40,'1 колонка'!$A$3:$E$803,3,FALSE)</f>
        <v>8</v>
      </c>
      <c r="D40" s="47">
        <f>VLOOKUP(A40,'1 колонка'!$A$3:$E$803,4,FALSE)*(1+$G$6)*$G$11</f>
        <v>13871.999999999998</v>
      </c>
      <c r="E40" s="6">
        <f>VLOOKUP(A40,'1 колонка'!$A$3:$E$803,5,FALSE)</f>
        <v>10</v>
      </c>
    </row>
    <row r="41" spans="1:5" ht="12.75">
      <c r="A41" s="23" t="s">
        <v>744</v>
      </c>
      <c r="B41" s="23" t="str">
        <f>VLOOKUP(A41,'1 колонка'!$A$3:$E$803,2,FALSE)</f>
        <v>Нутрикон, гранулы, 400 г</v>
      </c>
      <c r="C41" s="23">
        <f>VLOOKUP(A41,'1 колонка'!$A$3:$E$803,3,FALSE)</f>
        <v>30</v>
      </c>
      <c r="D41" s="47">
        <f>VLOOKUP(A41,'1 колонка'!$A$3:$E$803,4,FALSE)*(1+$G$6)*$G$11</f>
        <v>13361.999999999998</v>
      </c>
      <c r="E41" s="6">
        <f>VLOOKUP(A41,'1 колонка'!$A$3:$E$803,5,FALSE)</f>
        <v>10</v>
      </c>
    </row>
    <row r="42" spans="1:5" ht="12.75">
      <c r="A42" s="23" t="s">
        <v>746</v>
      </c>
      <c r="B42" s="23" t="str">
        <f>VLOOKUP(A42,'1 колонка'!$A$3:$E$803,2,FALSE)</f>
        <v>Пектолакт, пакетики с сухой смесью, 50 г</v>
      </c>
      <c r="C42" s="23">
        <f>VLOOKUP(A42,'1 колонка'!$A$3:$E$803,3,FALSE)</f>
        <v>30</v>
      </c>
      <c r="D42" s="47">
        <f>VLOOKUP(A42,'1 колонка'!$A$3:$E$803,4,FALSE)*(1+$G$6)*$G$11</f>
        <v>10098</v>
      </c>
      <c r="E42" s="6">
        <f>VLOOKUP(A42,'1 колонка'!$A$3:$E$803,5,FALSE)</f>
        <v>8</v>
      </c>
    </row>
    <row r="43" spans="1:5" ht="12.75">
      <c r="A43" s="23" t="s">
        <v>294</v>
      </c>
      <c r="B43" s="34" t="str">
        <f>VLOOKUP(A43,'1 колонка'!$A$3:$E$803,2,FALSE)</f>
        <v>Сироп "Сбитень №12 Изумрудный" (Флора), 250 г/180 мл</v>
      </c>
      <c r="C43" s="23">
        <f>VLOOKUP(A43,'1 колонка'!$A$3:$E$803,3,FALSE)</f>
        <v>4</v>
      </c>
      <c r="D43" s="47">
        <f>VLOOKUP(A43,'1 колонка'!$A$3:$E$803,4,FALSE)*(1+$G$6)*$G$11</f>
        <v>10811.999999999998</v>
      </c>
      <c r="E43" s="6">
        <f>VLOOKUP(A43,'1 колонка'!$A$3:$E$803,5,FALSE)</f>
        <v>8</v>
      </c>
    </row>
    <row r="44" spans="1:5" ht="12.75">
      <c r="A44" s="35" t="s">
        <v>360</v>
      </c>
      <c r="B44" s="34" t="str">
        <f>VLOOKUP(A44,'1 колонка'!$A$3:$E$803,2,FALSE)</f>
        <v>Сироп "Сбитень №24 Молочный", 250 г/180 мл</v>
      </c>
      <c r="C44" s="36">
        <f>VLOOKUP(A44,'1 колонка'!$A$3:$E$803,3,FALSE)</f>
        <v>4</v>
      </c>
      <c r="D44" s="49">
        <f>VLOOKUP(A44,'1 колонка'!$A$3:$E$803,4,FALSE)*(1+$G$6)*$G$11</f>
        <v>13464</v>
      </c>
      <c r="E44" s="36">
        <f>VLOOKUP(A44,'1 колонка'!$A$3:$E$803,5,FALSE)</f>
        <v>10</v>
      </c>
    </row>
    <row r="45" spans="1:5" ht="12.75">
      <c r="A45" s="23" t="s">
        <v>292</v>
      </c>
      <c r="B45" s="34" t="str">
        <f>VLOOKUP(A45,'1 колонка'!$A$3:$E$803,2,FALSE)</f>
        <v>Сироп "Сбитень №3 Пурпурный" (Аврора), 250 г/180 мл</v>
      </c>
      <c r="C45" s="23">
        <f>VLOOKUP(A45,'1 колонка'!$A$3:$E$803,3,FALSE)</f>
        <v>4</v>
      </c>
      <c r="D45" s="47">
        <f>VLOOKUP(A45,'1 колонка'!$A$3:$E$803,4,FALSE)*(1+$G$6)*$G$11</f>
        <v>10811.999999999998</v>
      </c>
      <c r="E45" s="6">
        <f>VLOOKUP(A45,'1 колонка'!$A$3:$E$803,5,FALSE)</f>
        <v>8</v>
      </c>
    </row>
    <row r="46" spans="1:5" ht="12.75">
      <c r="A46" s="23" t="s">
        <v>293</v>
      </c>
      <c r="B46" s="34" t="str">
        <f>VLOOKUP(A46,'1 колонка'!$A$3:$E$803,2,FALSE)</f>
        <v>Сироп "Сбитень №7 Багряный" (Виктория), 250 г/180 мл</v>
      </c>
      <c r="C46" s="23">
        <f>VLOOKUP(A46,'1 колонка'!$A$3:$E$803,3,FALSE)</f>
        <v>4</v>
      </c>
      <c r="D46" s="47">
        <f>VLOOKUP(A46,'1 колонка'!$A$3:$E$803,4,FALSE)*(1+$G$6)*$G$11</f>
        <v>10811.999999999998</v>
      </c>
      <c r="E46" s="6">
        <f>VLOOKUP(A46,'1 колонка'!$A$3:$E$803,5,FALSE)</f>
        <v>8</v>
      </c>
    </row>
    <row r="47" spans="1:5" ht="12.75">
      <c r="A47" s="23" t="s">
        <v>747</v>
      </c>
      <c r="B47" s="23" t="str">
        <f>VLOOKUP(A47,'1 колонка'!$A$3:$E$803,2,FALSE)</f>
        <v>Фито-чай "Оздоровительный", пакетики с сухой смесью, 60 г</v>
      </c>
      <c r="C47" s="23">
        <f>VLOOKUP(A47,'1 колонка'!$A$3:$E$803,3,FALSE)</f>
        <v>30</v>
      </c>
      <c r="D47" s="47">
        <f>VLOOKUP(A47,'1 колонка'!$A$3:$E$803,4,FALSE)*(1+$G$6)*$G$11</f>
        <v>5100</v>
      </c>
      <c r="E47" s="6">
        <f>VLOOKUP(A47,'1 колонка'!$A$3:$E$803,5,FALSE)</f>
        <v>4</v>
      </c>
    </row>
    <row r="48" spans="1:5" ht="12.75">
      <c r="A48" s="23" t="s">
        <v>748</v>
      </c>
      <c r="B48" s="23" t="str">
        <f>VLOOKUP(A48,'1 колонка'!$A$3:$E$803,2,FALSE)</f>
        <v>Фито-чай "Тонизирующий", пакетики с сухой смесью, 60 г</v>
      </c>
      <c r="C48" s="23">
        <f>VLOOKUP(A48,'1 колонка'!$A$3:$E$803,3,FALSE)</f>
        <v>30</v>
      </c>
      <c r="D48" s="47">
        <f>VLOOKUP(A48,'1 колонка'!$A$3:$E$803,4,FALSE)*(1+$G$6)*$G$11</f>
        <v>5100</v>
      </c>
      <c r="E48" s="6">
        <f>VLOOKUP(A48,'1 колонка'!$A$3:$E$803,5,FALSE)</f>
        <v>4</v>
      </c>
    </row>
    <row r="49" spans="1:5" ht="12.75">
      <c r="A49" s="23" t="s">
        <v>749</v>
      </c>
      <c r="B49" s="23" t="str">
        <f>VLOOKUP(A49,'1 колонка'!$A$3:$E$803,2,FALSE)</f>
        <v>Фито-чай "Успокоительный", пакетики с сухой смесью, 60 г</v>
      </c>
      <c r="C49" s="23">
        <f>VLOOKUP(A49,'1 колонка'!$A$3:$E$803,3,FALSE)</f>
        <v>30</v>
      </c>
      <c r="D49" s="47">
        <f>VLOOKUP(A49,'1 колонка'!$A$3:$E$803,4,FALSE)*(1+$G$6)*$G$11</f>
        <v>5100</v>
      </c>
      <c r="E49" s="6">
        <f>VLOOKUP(A49,'1 колонка'!$A$3:$E$803,5,FALSE)</f>
        <v>4</v>
      </c>
    </row>
    <row r="50" spans="1:5" ht="12.75">
      <c r="A50" s="42"/>
      <c r="B50" s="38" t="s">
        <v>750</v>
      </c>
      <c r="C50" s="15"/>
      <c r="D50" s="48"/>
      <c r="E50" s="16"/>
    </row>
    <row r="51" spans="1:5" ht="12.75">
      <c r="A51" s="6" t="s">
        <v>751</v>
      </c>
      <c r="B51" s="6" t="str">
        <f>VLOOKUP(A51,'1 колонка'!$A$3:$E$803,2,FALSE)</f>
        <v>Аргозид, гранулы, 30 г</v>
      </c>
      <c r="C51" s="6">
        <f>VLOOKUP(A51,'1 колонка'!$A$3:$E$803,3,FALSE)</f>
        <v>14</v>
      </c>
      <c r="D51" s="47">
        <f>VLOOKUP(A51,'1 колонка'!$A$3:$E$803,4,FALSE)*(1+$G$6)*$G$11</f>
        <v>7343.999999999999</v>
      </c>
      <c r="E51" s="6">
        <f>VLOOKUP(A51,'1 колонка'!$A$3:$E$803,5,FALSE)</f>
        <v>6</v>
      </c>
    </row>
    <row r="52" spans="1:5" ht="12.75">
      <c r="A52" s="6" t="s">
        <v>753</v>
      </c>
      <c r="B52" s="6" t="str">
        <f>VLOOKUP(A52,'1 колонка'!$A$3:$E$803,2,FALSE)</f>
        <v>Аргозид, гранулы, 90 г</v>
      </c>
      <c r="C52" s="6">
        <f>VLOOKUP(A52,'1 колонка'!$A$3:$E$803,3,FALSE)</f>
        <v>10</v>
      </c>
      <c r="D52" s="47">
        <f>VLOOKUP(A52,'1 колонка'!$A$3:$E$803,4,FALSE)*(1+$G$6)*$G$11</f>
        <v>19278</v>
      </c>
      <c r="E52" s="6">
        <f>VLOOKUP(A52,'1 колонка'!$A$3:$E$803,5,FALSE)</f>
        <v>16</v>
      </c>
    </row>
    <row r="53" spans="1:5" ht="12.75">
      <c r="A53" s="6" t="s">
        <v>755</v>
      </c>
      <c r="B53" s="6" t="str">
        <f>VLOOKUP(A53,'1 колонка'!$A$3:$E$803,2,FALSE)</f>
        <v>Ахиллан, гранулы, 30 г</v>
      </c>
      <c r="C53" s="6">
        <f>VLOOKUP(A53,'1 колонка'!$A$3:$E$803,3,FALSE)</f>
        <v>14</v>
      </c>
      <c r="D53" s="47">
        <f>VLOOKUP(A53,'1 колонка'!$A$3:$E$803,4,FALSE)*(1+$G$6)*$G$11</f>
        <v>7242</v>
      </c>
      <c r="E53" s="6">
        <f>VLOOKUP(A53,'1 колонка'!$A$3:$E$803,5,FALSE)</f>
        <v>6</v>
      </c>
    </row>
    <row r="54" spans="1:5" ht="12.75">
      <c r="A54" s="6" t="s">
        <v>757</v>
      </c>
      <c r="B54" s="6" t="str">
        <f>VLOOKUP(A54,'1 колонка'!$A$3:$E$803,2,FALSE)</f>
        <v>Ахиллан, гранулы, 90 г</v>
      </c>
      <c r="C54" s="6">
        <f>VLOOKUP(A54,'1 колонка'!$A$3:$E$803,3,FALSE)</f>
        <v>10</v>
      </c>
      <c r="D54" s="47">
        <f>VLOOKUP(A54,'1 колонка'!$A$3:$E$803,4,FALSE)*(1+$G$6)*$G$11</f>
        <v>15606</v>
      </c>
      <c r="E54" s="6">
        <f>VLOOKUP(A54,'1 колонка'!$A$3:$E$803,5,FALSE)</f>
        <v>13</v>
      </c>
    </row>
    <row r="55" spans="1:5" ht="12.75">
      <c r="A55" s="6" t="s">
        <v>759</v>
      </c>
      <c r="B55" s="6" t="str">
        <f>VLOOKUP(A55,'1 колонка'!$A$3:$E$803,2,FALSE)</f>
        <v>Венорм на сорбите, гранулы, 90 г</v>
      </c>
      <c r="C55" s="6">
        <f>VLOOKUP(A55,'1 колонка'!$A$3:$E$803,3,FALSE)</f>
        <v>10</v>
      </c>
      <c r="D55" s="47">
        <f>VLOOKUP(A55,'1 колонка'!$A$3:$E$803,4,FALSE)*(1+$G$6)*$G$11</f>
        <v>16524</v>
      </c>
      <c r="E55" s="6">
        <f>VLOOKUP(A55,'1 колонка'!$A$3:$E$803,5,FALSE)</f>
        <v>14</v>
      </c>
    </row>
    <row r="56" spans="1:5" ht="12.75">
      <c r="A56" s="6" t="s">
        <v>761</v>
      </c>
      <c r="B56" s="6" t="str">
        <f>VLOOKUP(A56,'1 колонка'!$A$3:$E$803,2,FALSE)</f>
        <v>Венорм, гранулы, 40 г</v>
      </c>
      <c r="C56" s="6">
        <f>VLOOKUP(A56,'1 колонка'!$A$3:$E$803,3,FALSE)</f>
        <v>14</v>
      </c>
      <c r="D56" s="47">
        <f>VLOOKUP(A56,'1 колонка'!$A$3:$E$803,4,FALSE)*(1+$G$6)*$G$11</f>
        <v>7343.999999999999</v>
      </c>
      <c r="E56" s="6">
        <f>VLOOKUP(A56,'1 колонка'!$A$3:$E$803,5,FALSE)</f>
        <v>6</v>
      </c>
    </row>
    <row r="57" spans="1:5" ht="12.75">
      <c r="A57" s="6" t="s">
        <v>763</v>
      </c>
      <c r="B57" s="6" t="str">
        <f>VLOOKUP(A57,'1 колонка'!$A$3:$E$803,2,FALSE)</f>
        <v>Венорм, гранулы, 90 г</v>
      </c>
      <c r="C57" s="6">
        <f>VLOOKUP(A57,'1 колонка'!$A$3:$E$803,3,FALSE)</f>
        <v>10</v>
      </c>
      <c r="D57" s="47">
        <f>VLOOKUP(A57,'1 колонка'!$A$3:$E$803,4,FALSE)*(1+$G$6)*$G$11</f>
        <v>16524</v>
      </c>
      <c r="E57" s="6">
        <f>VLOOKUP(A57,'1 колонка'!$A$3:$E$803,5,FALSE)</f>
        <v>14</v>
      </c>
    </row>
    <row r="58" spans="1:5" ht="12.75">
      <c r="A58" s="6" t="s">
        <v>765</v>
      </c>
      <c r="B58" s="6" t="str">
        <f>VLOOKUP(A58,'1 колонка'!$A$3:$E$803,2,FALSE)</f>
        <v>Витамикс, гранулы, 90 г</v>
      </c>
      <c r="C58" s="6">
        <f>VLOOKUP(A58,'1 колонка'!$A$3:$E$803,3,FALSE)</f>
        <v>10</v>
      </c>
      <c r="D58" s="47">
        <f>VLOOKUP(A58,'1 колонка'!$A$3:$E$803,4,FALSE)*(1+$G$6)*$G$11</f>
        <v>19074</v>
      </c>
      <c r="E58" s="6">
        <f>VLOOKUP(A58,'1 колонка'!$A$3:$E$803,5,FALSE)</f>
        <v>16</v>
      </c>
    </row>
    <row r="59" spans="1:5" ht="12.75">
      <c r="A59" s="6" t="s">
        <v>767</v>
      </c>
      <c r="B59" s="6" t="str">
        <f>VLOOKUP(A59,'1 колонка'!$A$3:$E$803,2,FALSE)</f>
        <v>Витасел, гранулы, 90 г</v>
      </c>
      <c r="C59" s="6">
        <f>VLOOKUP(A59,'1 колонка'!$A$3:$E$803,3,FALSE)</f>
        <v>10</v>
      </c>
      <c r="D59" s="47">
        <f>VLOOKUP(A59,'1 колонка'!$A$3:$E$803,4,FALSE)*(1+$G$6)*$G$11</f>
        <v>19278</v>
      </c>
      <c r="E59" s="6">
        <f>VLOOKUP(A59,'1 колонка'!$A$3:$E$803,5,FALSE)</f>
        <v>16</v>
      </c>
    </row>
    <row r="60" spans="1:5" ht="12.75">
      <c r="A60" s="6" t="s">
        <v>769</v>
      </c>
      <c r="B60" s="6" t="str">
        <f>VLOOKUP(A60,'1 колонка'!$A$3:$E$803,2,FALSE)</f>
        <v>Галега-Нова, гранулы, 90 г</v>
      </c>
      <c r="C60" s="6">
        <f>VLOOKUP(A60,'1 колонка'!$A$3:$E$803,3,FALSE)</f>
        <v>10</v>
      </c>
      <c r="D60" s="47">
        <f>VLOOKUP(A60,'1 колонка'!$A$3:$E$803,4,FALSE)*(1+$G$6)*$G$11</f>
        <v>19278</v>
      </c>
      <c r="E60" s="6">
        <f>VLOOKUP(A60,'1 колонка'!$A$3:$E$803,5,FALSE)</f>
        <v>16</v>
      </c>
    </row>
    <row r="61" spans="1:5" ht="12.75">
      <c r="A61" s="6" t="s">
        <v>771</v>
      </c>
      <c r="B61" s="6" t="str">
        <f>VLOOKUP(A61,'1 колонка'!$A$3:$E$803,2,FALSE)</f>
        <v>Гепатосол (лохеин), гранулы, 30 г</v>
      </c>
      <c r="C61" s="6">
        <f>VLOOKUP(A61,'1 колонка'!$A$3:$E$803,3,FALSE)</f>
        <v>14</v>
      </c>
      <c r="D61" s="47">
        <f>VLOOKUP(A61,'1 колонка'!$A$3:$E$803,4,FALSE)*(1+$G$6)*$G$11</f>
        <v>7242</v>
      </c>
      <c r="E61" s="6">
        <f>VLOOKUP(A61,'1 колонка'!$A$3:$E$803,5,FALSE)</f>
        <v>6</v>
      </c>
    </row>
    <row r="62" spans="1:5" ht="12.75">
      <c r="A62" s="6" t="s">
        <v>773</v>
      </c>
      <c r="B62" s="6" t="str">
        <f>VLOOKUP(A62,'1 колонка'!$A$3:$E$803,2,FALSE)</f>
        <v>Гепатосол (лохеин), гранулы, 90 г</v>
      </c>
      <c r="C62" s="6">
        <f>VLOOKUP(A62,'1 колонка'!$A$3:$E$803,3,FALSE)</f>
        <v>10</v>
      </c>
      <c r="D62" s="47">
        <f>VLOOKUP(A62,'1 колонка'!$A$3:$E$803,4,FALSE)*(1+$G$6)*$G$11</f>
        <v>19074</v>
      </c>
      <c r="E62" s="6">
        <f>VLOOKUP(A62,'1 колонка'!$A$3:$E$803,5,FALSE)</f>
        <v>16</v>
      </c>
    </row>
    <row r="63" spans="1:5" ht="12.75">
      <c r="A63" s="6" t="s">
        <v>775</v>
      </c>
      <c r="B63" s="6" t="str">
        <f>VLOOKUP(A63,'1 колонка'!$A$3:$E$803,2,FALSE)</f>
        <v>Гепатосол на сорбите, гранулы, 90 г</v>
      </c>
      <c r="C63" s="6">
        <f>VLOOKUP(A63,'1 колонка'!$A$3:$E$803,3,FALSE)</f>
        <v>10</v>
      </c>
      <c r="D63" s="47">
        <f>VLOOKUP(A63,'1 колонка'!$A$3:$E$803,4,FALSE)*(1+$G$6)*$G$11</f>
        <v>19074</v>
      </c>
      <c r="E63" s="6">
        <f>VLOOKUP(A63,'1 колонка'!$A$3:$E$803,5,FALSE)</f>
        <v>16</v>
      </c>
    </row>
    <row r="64" spans="1:5" ht="12.75">
      <c r="A64" s="6" t="s">
        <v>777</v>
      </c>
      <c r="B64" s="6" t="str">
        <f>VLOOKUP(A64,'1 колонка'!$A$3:$E$803,2,FALSE)</f>
        <v>Климатон плюс, гранулы, 90 г</v>
      </c>
      <c r="C64" s="6">
        <f>VLOOKUP(A64,'1 колонка'!$A$3:$E$803,3,FALSE)</f>
        <v>10</v>
      </c>
      <c r="D64" s="47">
        <f>VLOOKUP(A64,'1 колонка'!$A$3:$E$803,4,FALSE)*(1+$G$6)*$G$11</f>
        <v>19074</v>
      </c>
      <c r="E64" s="6">
        <f>VLOOKUP(A64,'1 колонка'!$A$3:$E$803,5,FALSE)</f>
        <v>16</v>
      </c>
    </row>
    <row r="65" spans="1:5" ht="12.75">
      <c r="A65" s="6" t="s">
        <v>779</v>
      </c>
      <c r="B65" s="6" t="str">
        <f>VLOOKUP(A65,'1 колонка'!$A$3:$E$803,2,FALSE)</f>
        <v>Климатон, гранулы, 90 г</v>
      </c>
      <c r="C65" s="6">
        <f>VLOOKUP(A65,'1 колонка'!$A$3:$E$803,3,FALSE)</f>
        <v>10</v>
      </c>
      <c r="D65" s="47">
        <f>VLOOKUP(A65,'1 колонка'!$A$3:$E$803,4,FALSE)*(1+$G$6)*$G$11</f>
        <v>19074</v>
      </c>
      <c r="E65" s="6">
        <f>VLOOKUP(A65,'1 колонка'!$A$3:$E$803,5,FALSE)</f>
        <v>16</v>
      </c>
    </row>
    <row r="66" spans="1:5" ht="12.75">
      <c r="A66" s="6" t="s">
        <v>781</v>
      </c>
      <c r="B66" s="6" t="str">
        <f>VLOOKUP(A66,'1 колонка'!$A$3:$E$803,2,FALSE)</f>
        <v>Лактавия с соком клюквы и аронии, концентрированный напиток, 100 г</v>
      </c>
      <c r="C66" s="6">
        <f>VLOOKUP(A66,'1 колонка'!$A$3:$E$803,3,FALSE)</f>
        <v>10</v>
      </c>
      <c r="D66" s="47">
        <f>VLOOKUP(A66,'1 колонка'!$A$3:$E$803,4,FALSE)*(1+$G$6)*$G$11</f>
        <v>9996</v>
      </c>
      <c r="E66" s="6">
        <f>VLOOKUP(A66,'1 колонка'!$A$3:$E$803,5,FALSE)</f>
        <v>8</v>
      </c>
    </row>
    <row r="67" spans="1:5" ht="12.75">
      <c r="A67" s="6" t="s">
        <v>783</v>
      </c>
      <c r="B67" s="6" t="str">
        <f>VLOOKUP(A67,'1 колонка'!$A$3:$E$803,2,FALSE)</f>
        <v>Лактавия с соком облепихи и моркови, концентрированный напиток, 100 г</v>
      </c>
      <c r="C67" s="6">
        <f>VLOOKUP(A67,'1 колонка'!$A$3:$E$803,3,FALSE)</f>
        <v>10</v>
      </c>
      <c r="D67" s="47">
        <f>VLOOKUP(A67,'1 колонка'!$A$3:$E$803,4,FALSE)*(1+$G$6)*$G$11</f>
        <v>8568</v>
      </c>
      <c r="E67" s="6">
        <f>VLOOKUP(A67,'1 колонка'!$A$3:$E$803,5,FALSE)</f>
        <v>7</v>
      </c>
    </row>
    <row r="68" spans="1:5" ht="12.75">
      <c r="A68" s="6" t="s">
        <v>785</v>
      </c>
      <c r="B68" s="6" t="str">
        <f>VLOOKUP(A68,'1 колонка'!$A$3:$E$803,2,FALSE)</f>
        <v>Лактавия с соком черники и аронии, концентрированный напиток, 100 г</v>
      </c>
      <c r="C68" s="6">
        <f>VLOOKUP(A68,'1 колонка'!$A$3:$E$803,3,FALSE)</f>
        <v>10</v>
      </c>
      <c r="D68" s="47">
        <f>VLOOKUP(A68,'1 колонка'!$A$3:$E$803,4,FALSE)*(1+$G$6)*$G$11</f>
        <v>9996</v>
      </c>
      <c r="E68" s="6">
        <f>VLOOKUP(A68,'1 колонка'!$A$3:$E$803,5,FALSE)</f>
        <v>8</v>
      </c>
    </row>
    <row r="69" spans="1:5" ht="12.75">
      <c r="A69" s="6" t="s">
        <v>787</v>
      </c>
      <c r="B69" s="6" t="str">
        <f>VLOOKUP(A69,'1 колонка'!$A$3:$E$803,2,FALSE)</f>
        <v>Липроксол на сорбите, гранулы, 90 г</v>
      </c>
      <c r="C69" s="6">
        <f>VLOOKUP(A69,'1 колонка'!$A$3:$E$803,3,FALSE)</f>
        <v>10</v>
      </c>
      <c r="D69" s="47">
        <f>VLOOKUP(A69,'1 колонка'!$A$3:$E$803,4,FALSE)*(1+$G$6)*$G$11</f>
        <v>19074</v>
      </c>
      <c r="E69" s="6">
        <f>VLOOKUP(A69,'1 колонка'!$A$3:$E$803,5,FALSE)</f>
        <v>16</v>
      </c>
    </row>
    <row r="70" spans="1:5" ht="12.75">
      <c r="A70" s="6" t="s">
        <v>789</v>
      </c>
      <c r="B70" s="6" t="str">
        <f>VLOOKUP(A70,'1 колонка'!$A$3:$E$803,2,FALSE)</f>
        <v>Липроксол, гранулы, 90 г</v>
      </c>
      <c r="C70" s="6">
        <f>VLOOKUP(A70,'1 колонка'!$A$3:$E$803,3,FALSE)</f>
        <v>10</v>
      </c>
      <c r="D70" s="47">
        <f>VLOOKUP(A70,'1 колонка'!$A$3:$E$803,4,FALSE)*(1+$G$6)*$G$11</f>
        <v>19074</v>
      </c>
      <c r="E70" s="6">
        <f>VLOOKUP(A70,'1 колонка'!$A$3:$E$803,5,FALSE)</f>
        <v>16</v>
      </c>
    </row>
    <row r="71" spans="1:5" ht="12.75">
      <c r="A71" s="6" t="s">
        <v>791</v>
      </c>
      <c r="B71" s="6" t="str">
        <f>VLOOKUP(A71,'1 колонка'!$A$3:$E$803,2,FALSE)</f>
        <v>Поликавин, гранулы, 110 г</v>
      </c>
      <c r="C71" s="6">
        <f>VLOOKUP(A71,'1 колонка'!$A$3:$E$803,3,FALSE)</f>
        <v>10</v>
      </c>
      <c r="D71" s="47">
        <f>VLOOKUP(A71,'1 колонка'!$A$3:$E$803,4,FALSE)*(1+$G$6)*$G$11</f>
        <v>38760</v>
      </c>
      <c r="E71" s="6">
        <f>VLOOKUP(A71,'1 колонка'!$A$3:$E$803,5,FALSE)</f>
        <v>30</v>
      </c>
    </row>
    <row r="72" spans="1:5" ht="12.75">
      <c r="A72" s="6" t="s">
        <v>793</v>
      </c>
      <c r="B72" s="6" t="str">
        <f>VLOOKUP(A72,'1 колонка'!$A$3:$E$803,2,FALSE)</f>
        <v>Популин, жидкость, 200 мл</v>
      </c>
      <c r="C72" s="6">
        <f>VLOOKUP(A72,'1 колонка'!$A$3:$E$803,3,FALSE)</f>
        <v>8</v>
      </c>
      <c r="D72" s="47">
        <f>VLOOKUP(A72,'1 колонка'!$A$3:$E$803,4,FALSE)*(1+$G$6)*$G$11</f>
        <v>59771.99999999999</v>
      </c>
      <c r="E72" s="6">
        <f>VLOOKUP(A72,'1 колонка'!$A$3:$E$803,5,FALSE)</f>
        <v>45</v>
      </c>
    </row>
    <row r="73" spans="1:5" ht="12.75">
      <c r="A73" s="6" t="s">
        <v>295</v>
      </c>
      <c r="B73" s="6" t="str">
        <f>VLOOKUP(A73,'1 колонка'!$A$3:$E$803,2,FALSE)</f>
        <v>Популин, жидкость, 75 мл</v>
      </c>
      <c r="C73" s="6">
        <f>VLOOKUP(A73,'1 колонка'!$A$3:$E$803,3,FALSE)</f>
        <v>10</v>
      </c>
      <c r="D73" s="47">
        <f>VLOOKUP(A73,'1 колонка'!$A$3:$E$803,4,FALSE)*(1+$G$6)*$G$11</f>
        <v>33252</v>
      </c>
      <c r="E73" s="6">
        <f>VLOOKUP(A73,'1 колонка'!$A$3:$E$803,5,FALSE)</f>
        <v>25</v>
      </c>
    </row>
    <row r="74" spans="1:5" ht="12.75">
      <c r="A74" s="6" t="s">
        <v>795</v>
      </c>
      <c r="B74" s="6" t="str">
        <f>VLOOKUP(A74,'1 колонка'!$A$3:$E$803,2,FALSE)</f>
        <v>Простадонт, гранулы, 90 г</v>
      </c>
      <c r="C74" s="6">
        <f>VLOOKUP(A74,'1 колонка'!$A$3:$E$803,3,FALSE)</f>
        <v>10</v>
      </c>
      <c r="D74" s="47">
        <f>VLOOKUP(A74,'1 колонка'!$A$3:$E$803,4,FALSE)*(1+$G$6)*$G$11</f>
        <v>19074</v>
      </c>
      <c r="E74" s="6">
        <f>VLOOKUP(A74,'1 колонка'!$A$3:$E$803,5,FALSE)</f>
        <v>16</v>
      </c>
    </row>
    <row r="75" spans="1:5" ht="12.75">
      <c r="A75" s="35" t="s">
        <v>365</v>
      </c>
      <c r="B75" s="36" t="str">
        <f>VLOOKUP(A75,'1 колонка'!$A$3:$E$803,2,FALSE)</f>
        <v>Рейши-Кан, гранулы, 100 г</v>
      </c>
      <c r="C75" s="36">
        <f>VLOOKUP(A75,'1 колонка'!$A$3:$E$803,3,FALSE)</f>
        <v>2</v>
      </c>
      <c r="D75" s="49">
        <f>VLOOKUP(A75,'1 колонка'!$A$3:$E$803,4,FALSE)*(1+$G$6)*$G$11</f>
        <v>135660</v>
      </c>
      <c r="E75" s="36">
        <f>VLOOKUP(A75,'1 колонка'!$A$3:$E$803,5,FALSE)</f>
        <v>100</v>
      </c>
    </row>
    <row r="76" spans="1:5" ht="12.75">
      <c r="A76" s="6" t="s">
        <v>797</v>
      </c>
      <c r="B76" s="6" t="str">
        <f>VLOOKUP(A76,'1 колонка'!$A$3:$E$803,2,FALSE)</f>
        <v>Танаксол плюс, гранулы, 42 г</v>
      </c>
      <c r="C76" s="6">
        <f>VLOOKUP(A76,'1 колонка'!$A$3:$E$803,3,FALSE)</f>
        <v>14</v>
      </c>
      <c r="D76" s="47">
        <f>VLOOKUP(A76,'1 колонка'!$A$3:$E$803,4,FALSE)*(1+$G$6)*$G$11</f>
        <v>14076</v>
      </c>
      <c r="E76" s="6">
        <f>VLOOKUP(A76,'1 колонка'!$A$3:$E$803,5,FALSE)</f>
        <v>12</v>
      </c>
    </row>
    <row r="77" spans="1:5" ht="12.75">
      <c r="A77" s="6" t="s">
        <v>799</v>
      </c>
      <c r="B77" s="6" t="str">
        <f>VLOOKUP(A77,'1 колонка'!$A$3:$E$803,2,FALSE)</f>
        <v>Тонизид, гранулы, 90 г</v>
      </c>
      <c r="C77" s="6">
        <f>VLOOKUP(A77,'1 колонка'!$A$3:$E$803,3,FALSE)</f>
        <v>10</v>
      </c>
      <c r="D77" s="47">
        <f>VLOOKUP(A77,'1 колонка'!$A$3:$E$803,4,FALSE)*(1+$G$6)*$G$11</f>
        <v>19278</v>
      </c>
      <c r="E77" s="6">
        <f>VLOOKUP(A77,'1 колонка'!$A$3:$E$803,5,FALSE)</f>
        <v>16</v>
      </c>
    </row>
    <row r="78" spans="1:5" ht="12.75">
      <c r="A78" s="6" t="s">
        <v>801</v>
      </c>
      <c r="B78" s="6" t="str">
        <f>VLOOKUP(A78,'1 колонка'!$A$3:$E$803,2,FALSE)</f>
        <v>Уролизин, гранулы, 30 г</v>
      </c>
      <c r="C78" s="6">
        <f>VLOOKUP(A78,'1 колонка'!$A$3:$E$803,3,FALSE)</f>
        <v>14</v>
      </c>
      <c r="D78" s="47">
        <f>VLOOKUP(A78,'1 колонка'!$A$3:$E$803,4,FALSE)*(1+$G$6)*$G$11</f>
        <v>7242</v>
      </c>
      <c r="E78" s="6">
        <f>VLOOKUP(A78,'1 колонка'!$A$3:$E$803,5,FALSE)</f>
        <v>6</v>
      </c>
    </row>
    <row r="79" spans="1:5" ht="12.75">
      <c r="A79" s="6" t="s">
        <v>803</v>
      </c>
      <c r="B79" s="6" t="str">
        <f>VLOOKUP(A79,'1 колонка'!$A$3:$E$803,2,FALSE)</f>
        <v>Уролизин, гранулы, 90 г</v>
      </c>
      <c r="C79" s="6">
        <f>VLOOKUP(A79,'1 колонка'!$A$3:$E$803,3,FALSE)</f>
        <v>10</v>
      </c>
      <c r="D79" s="47">
        <f>VLOOKUP(A79,'1 колонка'!$A$3:$E$803,4,FALSE)*(1+$G$6)*$G$11</f>
        <v>19278</v>
      </c>
      <c r="E79" s="6">
        <f>VLOOKUP(A79,'1 колонка'!$A$3:$E$803,5,FALSE)</f>
        <v>16</v>
      </c>
    </row>
    <row r="80" spans="1:5" ht="12.75">
      <c r="A80" s="6" t="s">
        <v>805</v>
      </c>
      <c r="B80" s="6" t="str">
        <f>VLOOKUP(A80,'1 колонка'!$A$3:$E$803,2,FALSE)</f>
        <v>Флавигран на сорбите, гранулы, 90 г</v>
      </c>
      <c r="C80" s="6">
        <f>VLOOKUP(A80,'1 колонка'!$A$3:$E$803,3,FALSE)</f>
        <v>10</v>
      </c>
      <c r="D80" s="47">
        <f>VLOOKUP(A80,'1 колонка'!$A$3:$E$803,4,FALSE)*(1+$G$6)*$G$11</f>
        <v>19278</v>
      </c>
      <c r="E80" s="6">
        <f>VLOOKUP(A80,'1 колонка'!$A$3:$E$803,5,FALSE)</f>
        <v>16</v>
      </c>
    </row>
    <row r="81" spans="1:5" ht="12.75">
      <c r="A81" s="6" t="s">
        <v>807</v>
      </c>
      <c r="B81" s="6" t="str">
        <f>VLOOKUP(A81,'1 колонка'!$A$3:$E$803,2,FALSE)</f>
        <v>Флавигран, гранулы, 90 г</v>
      </c>
      <c r="C81" s="6">
        <f>VLOOKUP(A81,'1 колонка'!$A$3:$E$803,3,FALSE)</f>
        <v>10</v>
      </c>
      <c r="D81" s="47">
        <f>VLOOKUP(A81,'1 колонка'!$A$3:$E$803,4,FALSE)*(1+$G$6)*$G$11</f>
        <v>19278</v>
      </c>
      <c r="E81" s="6">
        <f>VLOOKUP(A81,'1 колонка'!$A$3:$E$803,5,FALSE)</f>
        <v>16</v>
      </c>
    </row>
    <row r="82" spans="1:5" ht="12.75">
      <c r="A82" s="6" t="s">
        <v>809</v>
      </c>
      <c r="B82" s="6" t="str">
        <f>VLOOKUP(A82,'1 колонка'!$A$3:$E$803,2,FALSE)</f>
        <v>Флавигран-очанка, гранулы, 90 г</v>
      </c>
      <c r="C82" s="6">
        <f>VLOOKUP(A82,'1 колонка'!$A$3:$E$803,3,FALSE)</f>
        <v>10</v>
      </c>
      <c r="D82" s="47">
        <f>VLOOKUP(A82,'1 колонка'!$A$3:$E$803,4,FALSE)*(1+$G$6)*$G$11</f>
        <v>21318</v>
      </c>
      <c r="E82" s="6">
        <f>VLOOKUP(A82,'1 колонка'!$A$3:$E$803,5,FALSE)</f>
        <v>18</v>
      </c>
    </row>
    <row r="83" spans="1:5" ht="12.75">
      <c r="A83" s="6" t="s">
        <v>811</v>
      </c>
      <c r="B83" s="6" t="str">
        <f>VLOOKUP(A83,'1 колонка'!$A$3:$E$803,2,FALSE)</f>
        <v>Флорента напиток, 200 мл</v>
      </c>
      <c r="C83" s="6">
        <f>VLOOKUP(A83,'1 колонка'!$A$3:$E$803,3,FALSE)</f>
        <v>48</v>
      </c>
      <c r="D83" s="47">
        <f>VLOOKUP(A83,'1 колонка'!$A$3:$E$803,4,FALSE)*(1+$G$6)*$G$11</f>
        <v>14586</v>
      </c>
      <c r="E83" s="6">
        <f>VLOOKUP(A83,'1 колонка'!$A$3:$E$803,5,FALSE)</f>
        <v>12</v>
      </c>
    </row>
    <row r="84" spans="1:5" ht="12.75">
      <c r="A84" s="6" t="s">
        <v>813</v>
      </c>
      <c r="B84" s="6" t="str">
        <f>VLOOKUP(A84,'1 колонка'!$A$3:$E$803,2,FALSE)</f>
        <v>Флорента спрей, 50 мл</v>
      </c>
      <c r="C84" s="6">
        <f>VLOOKUP(A84,'1 колонка'!$A$3:$E$803,3,FALSE)</f>
        <v>10</v>
      </c>
      <c r="D84" s="47">
        <f>VLOOKUP(A84,'1 колонка'!$A$3:$E$803,4,FALSE)*(1+$G$6)*$G$11</f>
        <v>6222</v>
      </c>
      <c r="E84" s="6">
        <f>VLOOKUP(A84,'1 колонка'!$A$3:$E$803,5,FALSE)</f>
        <v>5</v>
      </c>
    </row>
    <row r="85" spans="1:5" ht="12.75">
      <c r="A85" s="6" t="s">
        <v>815</v>
      </c>
      <c r="B85" s="6" t="str">
        <f>VLOOKUP(A85,'1 колонка'!$A$3:$E$803,2,FALSE)</f>
        <v>Ширлайн с лохеином, гранулы, 30 г</v>
      </c>
      <c r="C85" s="6">
        <f>VLOOKUP(A85,'1 колонка'!$A$3:$E$803,3,FALSE)</f>
        <v>14</v>
      </c>
      <c r="D85" s="47">
        <f>VLOOKUP(A85,'1 колонка'!$A$3:$E$803,4,FALSE)*(1+$G$6)*$G$11</f>
        <v>5813.999999999999</v>
      </c>
      <c r="E85" s="6">
        <f>VLOOKUP(A85,'1 колонка'!$A$3:$E$803,5,FALSE)</f>
        <v>5</v>
      </c>
    </row>
    <row r="86" spans="1:5" ht="12.75">
      <c r="A86" s="6" t="s">
        <v>818</v>
      </c>
      <c r="B86" s="6" t="str">
        <f>VLOOKUP(A86,'1 колонка'!$A$3:$E$803,2,FALSE)</f>
        <v>Ширлайн, гранулы, 30 г</v>
      </c>
      <c r="C86" s="6">
        <f>VLOOKUP(A86,'1 колонка'!$A$3:$E$803,3,FALSE)</f>
        <v>14</v>
      </c>
      <c r="D86" s="47">
        <f>VLOOKUP(A86,'1 колонка'!$A$3:$E$803,4,FALSE)*(1+$G$6)*$G$11</f>
        <v>5813.999999999999</v>
      </c>
      <c r="E86" s="6">
        <f>VLOOKUP(A86,'1 колонка'!$A$3:$E$803,5,FALSE)</f>
        <v>5</v>
      </c>
    </row>
    <row r="87" spans="1:5" ht="12.75">
      <c r="A87" s="6" t="s">
        <v>817</v>
      </c>
      <c r="B87" s="6" t="str">
        <f>VLOOKUP(A87,'1 колонка'!$A$3:$E$803,2,FALSE)</f>
        <v>Ширлайн, гранулы, 90 г</v>
      </c>
      <c r="C87" s="6">
        <f>VLOOKUP(A87,'1 колонка'!$A$3:$E$803,3,FALSE)</f>
        <v>10</v>
      </c>
      <c r="D87" s="47">
        <f>VLOOKUP(A87,'1 колонка'!$A$3:$E$803,4,FALSE)*(1+$G$6)*$G$11</f>
        <v>16422</v>
      </c>
      <c r="E87" s="6">
        <f>VLOOKUP(A87,'1 колонка'!$A$3:$E$803,5,FALSE)</f>
        <v>14</v>
      </c>
    </row>
    <row r="88" spans="1:5" ht="12.75">
      <c r="A88" s="6" t="s">
        <v>820</v>
      </c>
      <c r="B88" s="6" t="str">
        <f>VLOOKUP(A88,'1 колонка'!$A$3:$E$803,2,FALSE)</f>
        <v>Экорсол, гранулы, 42 г</v>
      </c>
      <c r="C88" s="6">
        <f>VLOOKUP(A88,'1 колонка'!$A$3:$E$803,3,FALSE)</f>
        <v>20</v>
      </c>
      <c r="D88" s="47">
        <f>VLOOKUP(A88,'1 колонка'!$A$3:$E$803,4,FALSE)*(1+$G$6)*$G$11</f>
        <v>14076</v>
      </c>
      <c r="E88" s="6">
        <f>VLOOKUP(A88,'1 колонка'!$A$3:$E$803,5,FALSE)</f>
        <v>12</v>
      </c>
    </row>
    <row r="89" spans="1:5" ht="12.75">
      <c r="A89" s="6" t="s">
        <v>822</v>
      </c>
      <c r="B89" s="6" t="str">
        <f>VLOOKUP(A89,'1 колонка'!$A$3:$E$803,2,FALSE)</f>
        <v>Экстракт корня лопуха, жидкость, 75 мл</v>
      </c>
      <c r="C89" s="6">
        <f>VLOOKUP(A89,'1 колонка'!$A$3:$E$803,3,FALSE)</f>
        <v>10</v>
      </c>
      <c r="D89" s="47">
        <f>VLOOKUP(A89,'1 колонка'!$A$3:$E$803,4,FALSE)*(1+$G$6)*$G$11</f>
        <v>36924</v>
      </c>
      <c r="E89" s="6">
        <f>VLOOKUP(A89,'1 колонка'!$A$3:$E$803,5,FALSE)</f>
        <v>30</v>
      </c>
    </row>
    <row r="90" spans="1:5" ht="12.75">
      <c r="A90" s="6" t="s">
        <v>824</v>
      </c>
      <c r="B90" s="6" t="str">
        <f>VLOOKUP(A90,'1 колонка'!$A$3:$E$803,2,FALSE)</f>
        <v>Экстракт крапивы, жидкость, 75 мл</v>
      </c>
      <c r="C90" s="6">
        <f>VLOOKUP(A90,'1 колонка'!$A$3:$E$803,3,FALSE)</f>
        <v>10</v>
      </c>
      <c r="D90" s="47">
        <f>VLOOKUP(A90,'1 колонка'!$A$3:$E$803,4,FALSE)*(1+$G$6)*$G$11</f>
        <v>26112</v>
      </c>
      <c r="E90" s="6">
        <f>VLOOKUP(A90,'1 колонка'!$A$3:$E$803,5,FALSE)</f>
        <v>22</v>
      </c>
    </row>
    <row r="91" spans="1:5" ht="12.75">
      <c r="A91" s="6" t="s">
        <v>826</v>
      </c>
      <c r="B91" s="6" t="str">
        <f>VLOOKUP(A91,'1 колонка'!$A$3:$E$803,2,FALSE)</f>
        <v>Экстракт подорожника, жидкость, 75 мл</v>
      </c>
      <c r="C91" s="6">
        <f>VLOOKUP(A91,'1 колонка'!$A$3:$E$803,3,FALSE)</f>
        <v>10</v>
      </c>
      <c r="D91" s="47">
        <f>VLOOKUP(A91,'1 колонка'!$A$3:$E$803,4,FALSE)*(1+$G$6)*$G$11</f>
        <v>36924</v>
      </c>
      <c r="E91" s="6">
        <f>VLOOKUP(A91,'1 колонка'!$A$3:$E$803,5,FALSE)</f>
        <v>30</v>
      </c>
    </row>
    <row r="92" spans="1:5" ht="12.75">
      <c r="A92" s="6" t="s">
        <v>828</v>
      </c>
      <c r="B92" s="6" t="str">
        <f>VLOOKUP(A92,'1 колонка'!$A$3:$E$803,2,FALSE)</f>
        <v>Эсобел, напиток клюквенный, 90 г</v>
      </c>
      <c r="C92" s="6">
        <f>VLOOKUP(A92,'1 колонка'!$A$3:$E$803,3,FALSE)</f>
        <v>10</v>
      </c>
      <c r="D92" s="47">
        <f>VLOOKUP(A92,'1 колонка'!$A$3:$E$803,4,FALSE)*(1+$G$6)*$G$11</f>
        <v>18054</v>
      </c>
      <c r="E92" s="6">
        <f>VLOOKUP(A92,'1 колонка'!$A$3:$E$803,5,FALSE)</f>
        <v>15</v>
      </c>
    </row>
    <row r="93" spans="1:5" ht="12.75">
      <c r="A93" s="42"/>
      <c r="B93" s="38" t="s">
        <v>234</v>
      </c>
      <c r="C93" s="15"/>
      <c r="D93" s="48"/>
      <c r="E93" s="16"/>
    </row>
    <row r="94" spans="1:5" ht="12.75">
      <c r="A94" s="6" t="s">
        <v>830</v>
      </c>
      <c r="B94" s="6" t="str">
        <f>VLOOKUP(A94,'1 колонка'!$A$3:$E$803,2,FALSE)</f>
        <v>Акулий хрящ, капсулы, 60 шт</v>
      </c>
      <c r="C94" s="6">
        <f>VLOOKUP(A94,'1 колонка'!$A$3:$E$803,3,FALSE)</f>
        <v>10</v>
      </c>
      <c r="D94" s="47">
        <f>VLOOKUP(A94,'1 колонка'!$A$3:$E$803,4,FALSE)*(1+$G$6)*$G$11</f>
        <v>37128</v>
      </c>
      <c r="E94" s="6">
        <f>VLOOKUP(A94,'1 колонка'!$A$3:$E$803,5,FALSE)</f>
        <v>26</v>
      </c>
    </row>
    <row r="95" spans="1:5" ht="12.75">
      <c r="A95" s="6" t="s">
        <v>832</v>
      </c>
      <c r="B95" s="6" t="str">
        <f>VLOOKUP(A95,'1 колонка'!$A$3:$E$803,2,FALSE)</f>
        <v>Антиоксидант, капсулы, 30 шт</v>
      </c>
      <c r="C95" s="6">
        <f>VLOOKUP(A95,'1 колонка'!$A$3:$E$803,3,FALSE)</f>
        <v>10</v>
      </c>
      <c r="D95" s="47">
        <f>VLOOKUP(A95,'1 колонка'!$A$3:$E$803,4,FALSE)*(1+$G$6)*$G$11</f>
        <v>27233.999999999996</v>
      </c>
      <c r="E95" s="6">
        <f>VLOOKUP(A95,'1 колонка'!$A$3:$E$803,5,FALSE)</f>
        <v>20</v>
      </c>
    </row>
    <row r="96" spans="1:5" ht="12.75">
      <c r="A96" s="6" t="s">
        <v>309</v>
      </c>
      <c r="B96" s="6" t="str">
        <f>VLOOKUP(A96,'1 колонка'!$A$3:$E$803,2,FALSE)</f>
        <v>Антиоксидант, капсулы, 60 шт</v>
      </c>
      <c r="C96" s="6">
        <f>VLOOKUP(A96,'1 колонка'!$A$3:$E$803,3,FALSE)</f>
        <v>10</v>
      </c>
      <c r="D96" s="47">
        <f>VLOOKUP(A96,'1 колонка'!$A$3:$E$803,4,FALSE)*(1+$G$6)*$G$11</f>
        <v>35190</v>
      </c>
      <c r="E96" s="6">
        <f>VLOOKUP(A96,'1 колонка'!$A$3:$E$803,5,FALSE)</f>
        <v>26</v>
      </c>
    </row>
    <row r="97" spans="1:5" ht="12.75">
      <c r="A97" s="6" t="s">
        <v>834</v>
      </c>
      <c r="B97" s="6" t="str">
        <f>VLOOKUP(A97,'1 колонка'!$A$3:$E$803,2,FALSE)</f>
        <v>Аромагест, капсулы, 50 шт</v>
      </c>
      <c r="C97" s="6">
        <f>VLOOKUP(A97,'1 колонка'!$A$3:$E$803,3,FALSE)</f>
        <v>10</v>
      </c>
      <c r="D97" s="47">
        <f>VLOOKUP(A97,'1 колонка'!$A$3:$E$803,4,FALSE)*(1+$G$6)*$G$11</f>
        <v>15401.999999999998</v>
      </c>
      <c r="E97" s="6">
        <f>VLOOKUP(A97,'1 колонка'!$A$3:$E$803,5,FALSE)</f>
        <v>11</v>
      </c>
    </row>
    <row r="98" spans="1:5" ht="12.75">
      <c r="A98" s="6" t="s">
        <v>836</v>
      </c>
      <c r="B98" s="6" t="str">
        <f>VLOOKUP(A98,'1 колонка'!$A$3:$E$803,2,FALSE)</f>
        <v>Ацидофилус-Экстра, капсулы, 60 шт</v>
      </c>
      <c r="C98" s="6">
        <f>VLOOKUP(A98,'1 колонка'!$A$3:$E$803,3,FALSE)</f>
        <v>10</v>
      </c>
      <c r="D98" s="47">
        <f>VLOOKUP(A98,'1 колонка'!$A$3:$E$803,4,FALSE)*(1+$G$6)*$G$11</f>
        <v>33864</v>
      </c>
      <c r="E98" s="6">
        <f>VLOOKUP(A98,'1 колонка'!$A$3:$E$803,5,FALSE)</f>
        <v>24</v>
      </c>
    </row>
    <row r="99" spans="1:5" ht="12.75">
      <c r="A99" s="6" t="s">
        <v>838</v>
      </c>
      <c r="B99" s="6" t="str">
        <f>VLOOKUP(A99,'1 колонка'!$A$3:$E$803,2,FALSE)</f>
        <v>ВАГ, капсулы, 60 шт</v>
      </c>
      <c r="C99" s="6">
        <f>VLOOKUP(A99,'1 колонка'!$A$3:$E$803,3,FALSE)</f>
        <v>10</v>
      </c>
      <c r="D99" s="47">
        <f>VLOOKUP(A99,'1 колонка'!$A$3:$E$803,4,FALSE)*(1+$G$6)*$G$11</f>
        <v>27233.999999999996</v>
      </c>
      <c r="E99" s="6">
        <f>VLOOKUP(A99,'1 колонка'!$A$3:$E$803,5,FALSE)</f>
        <v>20</v>
      </c>
    </row>
    <row r="100" spans="1:5" ht="12.75">
      <c r="A100" s="6" t="s">
        <v>840</v>
      </c>
      <c r="B100" s="6" t="str">
        <f>VLOOKUP(A100,'1 колонка'!$A$3:$E$803,2,FALSE)</f>
        <v>Витабеас (витамишки) с эхинацеей, пастилки, 30 шт</v>
      </c>
      <c r="C100" s="6">
        <f>VLOOKUP(A100,'1 колонка'!$A$3:$E$803,3,FALSE)</f>
        <v>10</v>
      </c>
      <c r="D100" s="47">
        <f>VLOOKUP(A100,'1 колонка'!$A$3:$E$803,4,FALSE)*(1+$G$6)*$G$11</f>
        <v>30600</v>
      </c>
      <c r="E100" s="6">
        <f>VLOOKUP(A100,'1 колонка'!$A$3:$E$803,5,FALSE)</f>
        <v>22</v>
      </c>
    </row>
    <row r="101" spans="1:5" ht="12.75">
      <c r="A101" s="6" t="s">
        <v>310</v>
      </c>
      <c r="B101" s="6" t="str">
        <f>VLOOKUP(A101,'1 колонка'!$A$3:$E$803,2,FALSE)</f>
        <v>Витабеас (витамишки) с эхинацеей, пастилки, 60 шт</v>
      </c>
      <c r="C101" s="6">
        <f>VLOOKUP(A101,'1 колонка'!$A$3:$E$803,3,FALSE)</f>
        <v>10</v>
      </c>
      <c r="D101" s="47">
        <f>VLOOKUP(A101,'1 колонка'!$A$3:$E$803,4,FALSE)*(1+$G$6)*$G$11</f>
        <v>52836</v>
      </c>
      <c r="E101" s="6">
        <f>VLOOKUP(A101,'1 колонка'!$A$3:$E$803,5,FALSE)</f>
        <v>38</v>
      </c>
    </row>
    <row r="102" spans="1:5" ht="12.75">
      <c r="A102" s="6" t="s">
        <v>842</v>
      </c>
      <c r="B102" s="6" t="str">
        <f>VLOOKUP(A102,'1 колонка'!$A$3:$E$803,2,FALSE)</f>
        <v>Гинкго Билоба Плас, таблетки, 60 шт</v>
      </c>
      <c r="C102" s="6">
        <f>VLOOKUP(A102,'1 колонка'!$A$3:$E$803,3,FALSE)</f>
        <v>10</v>
      </c>
      <c r="D102" s="47">
        <f>VLOOKUP(A102,'1 колонка'!$A$3:$E$803,4,FALSE)*(1+$G$6)*$G$11</f>
        <v>28050</v>
      </c>
      <c r="E102" s="6">
        <f>VLOOKUP(A102,'1 колонка'!$A$3:$E$803,5,FALSE)</f>
        <v>20</v>
      </c>
    </row>
    <row r="103" spans="1:5" ht="12.75">
      <c r="A103" s="6" t="s">
        <v>844</v>
      </c>
      <c r="B103" s="6" t="str">
        <f>VLOOKUP(A103,'1 колонка'!$A$3:$E$803,2,FALSE)</f>
        <v>Глюкозамин-Плас, таблетки, 60 шт</v>
      </c>
      <c r="C103" s="6">
        <f>VLOOKUP(A103,'1 колонка'!$A$3:$E$803,3,FALSE)</f>
        <v>10</v>
      </c>
      <c r="D103" s="47">
        <f>VLOOKUP(A103,'1 колонка'!$A$3:$E$803,4,FALSE)*(1+$G$6)*$G$11</f>
        <v>37128</v>
      </c>
      <c r="E103" s="6">
        <f>VLOOKUP(A103,'1 колонка'!$A$3:$E$803,5,FALSE)</f>
        <v>26</v>
      </c>
    </row>
    <row r="104" spans="1:5" ht="12.75">
      <c r="A104" s="6" t="s">
        <v>846</v>
      </c>
      <c r="B104" s="6" t="str">
        <f>VLOOKUP(A104,'1 колонка'!$A$3:$E$803,2,FALSE)</f>
        <v>Готу Кола, капсулы, 60 шт</v>
      </c>
      <c r="C104" s="6">
        <f>VLOOKUP(A104,'1 колонка'!$A$3:$E$803,3,FALSE)</f>
        <v>10</v>
      </c>
      <c r="D104" s="47">
        <f>VLOOKUP(A104,'1 колонка'!$A$3:$E$803,4,FALSE)*(1+$G$6)*$G$11</f>
        <v>24072</v>
      </c>
      <c r="E104" s="6">
        <f>VLOOKUP(A104,'1 колонка'!$A$3:$E$803,5,FALSE)</f>
        <v>17</v>
      </c>
    </row>
    <row r="105" spans="1:5" ht="12.75">
      <c r="A105" s="6" t="s">
        <v>848</v>
      </c>
      <c r="B105" s="6" t="str">
        <f>VLOOKUP(A105,'1 колонка'!$A$3:$E$803,2,FALSE)</f>
        <v>Донг Куэй, таблетки, 60 шт</v>
      </c>
      <c r="C105" s="6">
        <f>VLOOKUP(A105,'1 колонка'!$A$3:$E$803,3,FALSE)</f>
        <v>10</v>
      </c>
      <c r="D105" s="47">
        <f>VLOOKUP(A105,'1 колонка'!$A$3:$E$803,4,FALSE)*(1+$G$6)*$G$11</f>
        <v>26928</v>
      </c>
      <c r="E105" s="6">
        <f>VLOOKUP(A105,'1 колонка'!$A$3:$E$803,5,FALSE)</f>
        <v>20</v>
      </c>
    </row>
    <row r="106" spans="1:5" ht="12.75">
      <c r="A106" s="6" t="s">
        <v>850</v>
      </c>
      <c r="B106" s="6" t="str">
        <f>VLOOKUP(A106,'1 колонка'!$A$3:$E$803,2,FALSE)</f>
        <v>Йохимбе, таблетки, 30 шт</v>
      </c>
      <c r="C106" s="6">
        <f>VLOOKUP(A106,'1 колонка'!$A$3:$E$803,3,FALSE)</f>
        <v>10</v>
      </c>
      <c r="D106" s="47">
        <f>VLOOKUP(A106,'1 колонка'!$A$3:$E$803,4,FALSE)*(1+$G$6)*$G$11</f>
        <v>27233.999999999996</v>
      </c>
      <c r="E106" s="6">
        <f>VLOOKUP(A106,'1 колонка'!$A$3:$E$803,5,FALSE)</f>
        <v>20</v>
      </c>
    </row>
    <row r="107" spans="1:5" ht="12.75">
      <c r="A107" s="6" t="s">
        <v>311</v>
      </c>
      <c r="B107" s="6" t="str">
        <f>VLOOKUP(A107,'1 колонка'!$A$3:$E$803,2,FALSE)</f>
        <v>Йохимбе, таблетки, 60 шт</v>
      </c>
      <c r="C107" s="6">
        <f>VLOOKUP(A107,'1 колонка'!$A$3:$E$803,3,FALSE)</f>
        <v>10</v>
      </c>
      <c r="D107" s="47">
        <f>VLOOKUP(A107,'1 колонка'!$A$3:$E$803,4,FALSE)*(1+$G$6)*$G$11</f>
        <v>46511.99999999999</v>
      </c>
      <c r="E107" s="6">
        <f>VLOOKUP(A107,'1 колонка'!$A$3:$E$803,5,FALSE)</f>
        <v>34</v>
      </c>
    </row>
    <row r="108" spans="1:5" ht="12.75">
      <c r="A108" s="6" t="s">
        <v>852</v>
      </c>
      <c r="B108" s="6" t="str">
        <f>VLOOKUP(A108,'1 колонка'!$A$3:$E$803,2,FALSE)</f>
        <v>Каль-ди-Маг, таблетки, 60 шт</v>
      </c>
      <c r="C108" s="6">
        <f>VLOOKUP(A108,'1 колонка'!$A$3:$E$803,3,FALSE)</f>
        <v>10</v>
      </c>
      <c r="D108" s="47">
        <f>VLOOKUP(A108,'1 колонка'!$A$3:$E$803,4,FALSE)*(1+$G$6)*$G$11</f>
        <v>33864</v>
      </c>
      <c r="E108" s="6">
        <f>VLOOKUP(A108,'1 колонка'!$A$3:$E$803,5,FALSE)</f>
        <v>24</v>
      </c>
    </row>
    <row r="109" spans="1:5" ht="12.75">
      <c r="A109" s="6" t="s">
        <v>854</v>
      </c>
      <c r="B109" s="6" t="str">
        <f>VLOOKUP(A109,'1 колонка'!$A$3:$E$803,2,FALSE)</f>
        <v>Колострум, капсулы, 60 шт</v>
      </c>
      <c r="C109" s="6">
        <f>VLOOKUP(A109,'1 колонка'!$A$3:$E$803,3,FALSE)</f>
        <v>10</v>
      </c>
      <c r="D109" s="47">
        <f>VLOOKUP(A109,'1 колонка'!$A$3:$E$803,4,FALSE)*(1+$G$6)*$G$11</f>
        <v>27233.999999999996</v>
      </c>
      <c r="E109" s="6">
        <f>VLOOKUP(A109,'1 колонка'!$A$3:$E$803,5,FALSE)</f>
        <v>20</v>
      </c>
    </row>
    <row r="110" spans="1:5" ht="12.75">
      <c r="A110" s="6" t="s">
        <v>856</v>
      </c>
      <c r="B110" s="6" t="str">
        <f>VLOOKUP(A110,'1 колонка'!$A$3:$E$803,2,FALSE)</f>
        <v>Коэнзим Q-10 Нутрикэа, таблетки, 30 шт</v>
      </c>
      <c r="C110" s="6">
        <f>VLOOKUP(A110,'1 колонка'!$A$3:$E$803,3,FALSE)</f>
        <v>10</v>
      </c>
      <c r="D110" s="47">
        <f>VLOOKUP(A110,'1 колонка'!$A$3:$E$803,4,FALSE)*(1+$G$6)*$G$11</f>
        <v>28253.999999999996</v>
      </c>
      <c r="E110" s="6">
        <f>VLOOKUP(A110,'1 колонка'!$A$3:$E$803,5,FALSE)</f>
        <v>20</v>
      </c>
    </row>
    <row r="111" spans="1:5" ht="12.75">
      <c r="A111" s="6" t="s">
        <v>312</v>
      </c>
      <c r="B111" s="6" t="str">
        <f>VLOOKUP(A111,'1 колонка'!$A$3:$E$803,2,FALSE)</f>
        <v>Коэнзим Q-10 Нутрикэа, таблетки, 60 шт</v>
      </c>
      <c r="C111" s="6">
        <f>VLOOKUP(A111,'1 колонка'!$A$3:$E$803,3,FALSE)</f>
        <v>10</v>
      </c>
      <c r="D111" s="47">
        <f>VLOOKUP(A111,'1 колонка'!$A$3:$E$803,4,FALSE)*(1+$G$6)*$G$11</f>
        <v>38556</v>
      </c>
      <c r="E111" s="6">
        <f>VLOOKUP(A111,'1 колонка'!$A$3:$E$803,5,FALSE)</f>
        <v>28</v>
      </c>
    </row>
    <row r="112" spans="1:5" ht="12.75">
      <c r="A112" s="6" t="s">
        <v>857</v>
      </c>
      <c r="B112" s="6" t="str">
        <f>VLOOKUP(A112,'1 колонка'!$A$3:$E$803,2,FALSE)</f>
        <v>Ливер-Плас, капсулы, 60 шт</v>
      </c>
      <c r="C112" s="6">
        <f>VLOOKUP(A112,'1 колонка'!$A$3:$E$803,3,FALSE)</f>
        <v>10</v>
      </c>
      <c r="D112" s="47">
        <f>VLOOKUP(A112,'1 колонка'!$A$3:$E$803,4,FALSE)*(1+$G$6)*$G$11</f>
        <v>27233.999999999996</v>
      </c>
      <c r="E112" s="6">
        <f>VLOOKUP(A112,'1 колонка'!$A$3:$E$803,5,FALSE)</f>
        <v>20</v>
      </c>
    </row>
    <row r="113" spans="1:5" ht="12.75">
      <c r="A113" s="6" t="s">
        <v>859</v>
      </c>
      <c r="B113" s="6" t="str">
        <f>VLOOKUP(A113,'1 колонка'!$A$3:$E$803,2,FALSE)</f>
        <v>Малти-Комплекс, таблетки, 60 шт</v>
      </c>
      <c r="C113" s="6">
        <f>VLOOKUP(A113,'1 колонка'!$A$3:$E$803,3,FALSE)</f>
        <v>10</v>
      </c>
      <c r="D113" s="47">
        <f>VLOOKUP(A113,'1 колонка'!$A$3:$E$803,4,FALSE)*(1+$G$6)*$G$11</f>
        <v>33864</v>
      </c>
      <c r="E113" s="6">
        <f>VLOOKUP(A113,'1 колонка'!$A$3:$E$803,5,FALSE)</f>
        <v>24</v>
      </c>
    </row>
    <row r="114" spans="1:5" ht="12.75">
      <c r="A114" s="6" t="s">
        <v>861</v>
      </c>
      <c r="B114" s="6" t="str">
        <f>VLOOKUP(A114,'1 колонка'!$A$3:$E$803,2,FALSE)</f>
        <v>Омега, капсулы, 30 шт</v>
      </c>
      <c r="C114" s="6">
        <f>VLOOKUP(A114,'1 колонка'!$A$3:$E$803,3,FALSE)</f>
        <v>10</v>
      </c>
      <c r="D114" s="47">
        <f>VLOOKUP(A114,'1 колонка'!$A$3:$E$803,4,FALSE)*(1+$G$6)*$G$11</f>
        <v>27233.999999999996</v>
      </c>
      <c r="E114" s="6">
        <f>VLOOKUP(A114,'1 колонка'!$A$3:$E$803,5,FALSE)</f>
        <v>20</v>
      </c>
    </row>
    <row r="115" spans="1:5" ht="12.75">
      <c r="A115" s="6" t="s">
        <v>314</v>
      </c>
      <c r="B115" s="6" t="str">
        <f>VLOOKUP(A115,'1 колонка'!$A$3:$E$803,2,FALSE)</f>
        <v>Омега, капсулы, 60 шт</v>
      </c>
      <c r="C115" s="6">
        <f>VLOOKUP(A115,'1 колонка'!$A$3:$E$803,3,FALSE)</f>
        <v>10</v>
      </c>
      <c r="D115" s="47">
        <f>VLOOKUP(A115,'1 колонка'!$A$3:$E$803,4,FALSE)*(1+$G$6)*$G$11</f>
        <v>38556</v>
      </c>
      <c r="E115" s="6">
        <f>VLOOKUP(A115,'1 колонка'!$A$3:$E$803,5,FALSE)</f>
        <v>28</v>
      </c>
    </row>
    <row r="116" spans="1:5" ht="12.75">
      <c r="A116" s="6" t="s">
        <v>863</v>
      </c>
      <c r="B116" s="6" t="str">
        <f>VLOOKUP(A116,'1 колонка'!$A$3:$E$803,2,FALSE)</f>
        <v>Остео Каль с глюкозамином, капсулы, 60 шт</v>
      </c>
      <c r="C116" s="6">
        <f>VLOOKUP(A116,'1 колонка'!$A$3:$E$803,3,FALSE)</f>
        <v>10</v>
      </c>
      <c r="D116" s="47">
        <f>VLOOKUP(A116,'1 колонка'!$A$3:$E$803,4,FALSE)*(1+$G$6)*$G$11</f>
        <v>33048</v>
      </c>
      <c r="E116" s="6">
        <f>VLOOKUP(A116,'1 колонка'!$A$3:$E$803,5,FALSE)</f>
        <v>24</v>
      </c>
    </row>
    <row r="117" spans="1:5" ht="12.75">
      <c r="A117" s="6" t="s">
        <v>865</v>
      </c>
      <c r="B117" s="6" t="str">
        <f>VLOOKUP(A117,'1 колонка'!$A$3:$E$803,2,FALSE)</f>
        <v>Пара-Уолнат-Плас, капсулы, 60 шт</v>
      </c>
      <c r="C117" s="6">
        <f>VLOOKUP(A117,'1 колонка'!$A$3:$E$803,3,FALSE)</f>
        <v>10</v>
      </c>
      <c r="D117" s="49">
        <f>VLOOKUP(A117,'1 колонка'!$A$3:$E$803,4,FALSE)*(1+$G$6)*$G$11</f>
        <v>28355.999999999996</v>
      </c>
      <c r="E117" s="36">
        <f>VLOOKUP(A117,'1 колонка'!$A$3:$E$803,5,FALSE)</f>
        <v>20</v>
      </c>
    </row>
    <row r="118" spans="1:5" ht="12.75">
      <c r="A118" s="6" t="s">
        <v>867</v>
      </c>
      <c r="B118" s="6" t="str">
        <f>VLOOKUP(A118,'1 колонка'!$A$3:$E$803,2,FALSE)</f>
        <v>Пау д' Арко, капсулы, 60 шт</v>
      </c>
      <c r="C118" s="6">
        <f>VLOOKUP(A118,'1 колонка'!$A$3:$E$803,3,FALSE)</f>
        <v>10</v>
      </c>
      <c r="D118" s="47">
        <f>VLOOKUP(A118,'1 колонка'!$A$3:$E$803,4,FALSE)*(1+$G$6)*$G$11</f>
        <v>24275.999999999996</v>
      </c>
      <c r="E118" s="6">
        <f>VLOOKUP(A118,'1 колонка'!$A$3:$E$803,5,FALSE)</f>
        <v>17</v>
      </c>
    </row>
    <row r="119" spans="1:5" ht="12.75">
      <c r="A119" s="6" t="s">
        <v>869</v>
      </c>
      <c r="B119" s="6" t="str">
        <f>VLOOKUP(A119,'1 колонка'!$A$3:$E$803,2,FALSE)</f>
        <v>Пауэр Дринк, пакетики, 10 шт</v>
      </c>
      <c r="C119" s="6">
        <f>VLOOKUP(A119,'1 колонка'!$A$3:$E$803,3,FALSE)</f>
        <v>10</v>
      </c>
      <c r="D119" s="47">
        <f>VLOOKUP(A119,'1 колонка'!$A$3:$E$803,4,FALSE)*(1+$G$6)*$G$11</f>
        <v>27233.999999999996</v>
      </c>
      <c r="E119" s="6">
        <f>VLOOKUP(A119,'1 колонка'!$A$3:$E$803,5,FALSE)</f>
        <v>20</v>
      </c>
    </row>
    <row r="120" spans="1:5" ht="12.75">
      <c r="A120" s="6" t="s">
        <v>871</v>
      </c>
      <c r="B120" s="6" t="str">
        <f>VLOOKUP(A120,'1 колонка'!$A$3:$E$803,2,FALSE)</f>
        <v>Пауэр Кид, таблетки, 60 шт</v>
      </c>
      <c r="C120" s="6">
        <f>VLOOKUP(A120,'1 колонка'!$A$3:$E$803,3,FALSE)</f>
        <v>10</v>
      </c>
      <c r="D120" s="47">
        <f>VLOOKUP(A120,'1 колонка'!$A$3:$E$803,4,FALSE)*(1+$G$6)*$G$11</f>
        <v>33864</v>
      </c>
      <c r="E120" s="6">
        <f>VLOOKUP(A120,'1 колонка'!$A$3:$E$803,5,FALSE)</f>
        <v>24</v>
      </c>
    </row>
    <row r="121" spans="1:5" ht="12.75">
      <c r="A121" s="6" t="s">
        <v>873</v>
      </c>
      <c r="B121" s="6" t="str">
        <f>VLOOKUP(A121,'1 колонка'!$A$3:$E$803,2,FALSE)</f>
        <v>Поли витабеас (витамишки), пастилки, 30 шт</v>
      </c>
      <c r="C121" s="6">
        <f>VLOOKUP(A121,'1 колонка'!$A$3:$E$803,3,FALSE)</f>
        <v>10</v>
      </c>
      <c r="D121" s="47">
        <f>VLOOKUP(A121,'1 колонка'!$A$3:$E$803,4,FALSE)*(1+$G$6)*$G$11</f>
        <v>30600</v>
      </c>
      <c r="E121" s="6">
        <f>VLOOKUP(A121,'1 колонка'!$A$3:$E$803,5,FALSE)</f>
        <v>22</v>
      </c>
    </row>
    <row r="122" spans="1:5" ht="12.75">
      <c r="A122" s="6" t="s">
        <v>315</v>
      </c>
      <c r="B122" s="6" t="str">
        <f>VLOOKUP(A122,'1 колонка'!$A$3:$E$803,2,FALSE)</f>
        <v>Поли витабеас (витамишки), пастилки, 60 шт</v>
      </c>
      <c r="C122" s="6">
        <f>VLOOKUP(A122,'1 колонка'!$A$3:$E$803,3,FALSE)</f>
        <v>10</v>
      </c>
      <c r="D122" s="47">
        <f>VLOOKUP(A122,'1 колонка'!$A$3:$E$803,4,FALSE)*(1+$G$6)*$G$11</f>
        <v>52836</v>
      </c>
      <c r="E122" s="6">
        <f>VLOOKUP(A122,'1 колонка'!$A$3:$E$803,5,FALSE)</f>
        <v>38</v>
      </c>
    </row>
    <row r="123" spans="1:5" ht="12.75">
      <c r="A123" s="6" t="s">
        <v>875</v>
      </c>
      <c r="B123" s="6" t="str">
        <f>VLOOKUP(A123,'1 колонка'!$A$3:$E$803,2,FALSE)</f>
        <v>Простейт-Плас, капсулы, 60 шт</v>
      </c>
      <c r="C123" s="6">
        <f>VLOOKUP(A123,'1 колонка'!$A$3:$E$803,3,FALSE)</f>
        <v>10</v>
      </c>
      <c r="D123" s="47">
        <f>VLOOKUP(A123,'1 колонка'!$A$3:$E$803,4,FALSE)*(1+$G$6)*$G$11</f>
        <v>32028</v>
      </c>
      <c r="E123" s="6">
        <f>VLOOKUP(A123,'1 колонка'!$A$3:$E$803,5,FALSE)</f>
        <v>24</v>
      </c>
    </row>
    <row r="124" spans="1:5" ht="12.75">
      <c r="A124" s="6" t="s">
        <v>877</v>
      </c>
      <c r="B124" s="6" t="str">
        <f>VLOOKUP(A124,'1 колонка'!$A$3:$E$803,2,FALSE)</f>
        <v>Пэшн Флауэр, таблетки, 60 шт</v>
      </c>
      <c r="C124" s="6">
        <f>VLOOKUP(A124,'1 колонка'!$A$3:$E$803,3,FALSE)</f>
        <v>10</v>
      </c>
      <c r="D124" s="47">
        <f>VLOOKUP(A124,'1 колонка'!$A$3:$E$803,4,FALSE)*(1+$G$6)*$G$11</f>
        <v>27233.999999999996</v>
      </c>
      <c r="E124" s="6">
        <f>VLOOKUP(A124,'1 колонка'!$A$3:$E$803,5,FALSE)</f>
        <v>20</v>
      </c>
    </row>
    <row r="125" spans="1:5" ht="12.75">
      <c r="A125" s="6" t="s">
        <v>879</v>
      </c>
      <c r="B125" s="6" t="str">
        <f>VLOOKUP(A125,'1 колонка'!$A$3:$E$803,2,FALSE)</f>
        <v>Рэд Клоувер Плас, капсулы, 60 шт</v>
      </c>
      <c r="C125" s="6">
        <f>VLOOKUP(A125,'1 колонка'!$A$3:$E$803,3,FALSE)</f>
        <v>10</v>
      </c>
      <c r="D125" s="47">
        <f>VLOOKUP(A125,'1 колонка'!$A$3:$E$803,4,FALSE)*(1+$G$6)*$G$11</f>
        <v>23358</v>
      </c>
      <c r="E125" s="6">
        <f>VLOOKUP(A125,'1 колонка'!$A$3:$E$803,5,FALSE)</f>
        <v>17</v>
      </c>
    </row>
    <row r="126" spans="1:5" ht="12.75">
      <c r="A126" s="6" t="s">
        <v>881</v>
      </c>
      <c r="B126" s="6" t="str">
        <f>VLOOKUP(A126,'1 колонка'!$A$3:$E$803,2,FALSE)</f>
        <v>Спирулина, капсулы, 30 шт</v>
      </c>
      <c r="C126" s="6">
        <f>VLOOKUP(A126,'1 колонка'!$A$3:$E$803,3,FALSE)</f>
        <v>10</v>
      </c>
      <c r="D126" s="47">
        <f>VLOOKUP(A126,'1 колонка'!$A$3:$E$803,4,FALSE)*(1+$G$6)*$G$11</f>
        <v>23358</v>
      </c>
      <c r="E126" s="6">
        <f>VLOOKUP(A126,'1 колонка'!$A$3:$E$803,5,FALSE)</f>
        <v>17</v>
      </c>
    </row>
    <row r="127" spans="1:5" ht="12.75">
      <c r="A127" s="6" t="s">
        <v>316</v>
      </c>
      <c r="B127" s="6" t="str">
        <f>VLOOKUP(A127,'1 колонка'!$A$3:$E$803,2,FALSE)</f>
        <v>Спирулина, капсулы, 60 шт</v>
      </c>
      <c r="C127" s="6">
        <f>VLOOKUP(A127,'1 колонка'!$A$3:$E$803,3,FALSE)</f>
        <v>10</v>
      </c>
      <c r="D127" s="47">
        <f>VLOOKUP(A127,'1 колонка'!$A$3:$E$803,4,FALSE)*(1+$G$6)*$G$11</f>
        <v>38556</v>
      </c>
      <c r="E127" s="6">
        <f>VLOOKUP(A127,'1 колонка'!$A$3:$E$803,5,FALSE)</f>
        <v>28</v>
      </c>
    </row>
    <row r="128" spans="1:5" ht="12.75">
      <c r="A128" s="6" t="s">
        <v>883</v>
      </c>
      <c r="B128" s="6" t="str">
        <f>VLOOKUP(A128,'1 колонка'!$A$3:$E$803,2,FALSE)</f>
        <v>Супер Колон Клинз, капсулы, 60 шт</v>
      </c>
      <c r="C128" s="6">
        <f>VLOOKUP(A128,'1 колонка'!$A$3:$E$803,3,FALSE)</f>
        <v>10</v>
      </c>
      <c r="D128" s="47">
        <f>VLOOKUP(A128,'1 колонка'!$A$3:$E$803,4,FALSE)*(1+$G$6)*$G$11</f>
        <v>27233.999999999996</v>
      </c>
      <c r="E128" s="6">
        <f>VLOOKUP(A128,'1 колонка'!$A$3:$E$803,5,FALSE)</f>
        <v>20</v>
      </c>
    </row>
    <row r="129" spans="1:5" ht="12.75">
      <c r="A129" s="6" t="s">
        <v>885</v>
      </c>
      <c r="B129" s="6" t="str">
        <f>VLOOKUP(A129,'1 колонка'!$A$3:$E$803,2,FALSE)</f>
        <v>Суперлакс, капсулы, 60 шт</v>
      </c>
      <c r="C129" s="6">
        <f>VLOOKUP(A129,'1 колонка'!$A$3:$E$803,3,FALSE)</f>
        <v>10</v>
      </c>
      <c r="D129" s="47">
        <f>VLOOKUP(A129,'1 колонка'!$A$3:$E$803,4,FALSE)*(1+$G$6)*$G$11</f>
        <v>27233.999999999996</v>
      </c>
      <c r="E129" s="6">
        <f>VLOOKUP(A129,'1 колонка'!$A$3:$E$803,5,FALSE)</f>
        <v>20</v>
      </c>
    </row>
    <row r="130" spans="1:5" ht="12.75">
      <c r="A130" s="6" t="s">
        <v>887</v>
      </c>
      <c r="B130" s="6" t="str">
        <f>VLOOKUP(A130,'1 колонка'!$A$3:$E$803,2,FALSE)</f>
        <v>Тироид-Плас, капсулы, 60 шт</v>
      </c>
      <c r="C130" s="6">
        <f>VLOOKUP(A130,'1 колонка'!$A$3:$E$803,3,FALSE)</f>
        <v>10</v>
      </c>
      <c r="D130" s="47">
        <f>VLOOKUP(A130,'1 колонка'!$A$3:$E$803,4,FALSE)*(1+$G$6)*$G$11</f>
        <v>32028</v>
      </c>
      <c r="E130" s="6">
        <f>VLOOKUP(A130,'1 колонка'!$A$3:$E$803,5,FALSE)</f>
        <v>24</v>
      </c>
    </row>
    <row r="131" spans="1:5" ht="12.75">
      <c r="A131" s="6" t="s">
        <v>889</v>
      </c>
      <c r="B131" s="6" t="str">
        <f>VLOOKUP(A131,'1 колонка'!$A$3:$E$803,2,FALSE)</f>
        <v>Уна дэ Гато, таблетки, 60 шт</v>
      </c>
      <c r="C131" s="6">
        <f>VLOOKUP(A131,'1 колонка'!$A$3:$E$803,3,FALSE)</f>
        <v>10</v>
      </c>
      <c r="D131" s="47">
        <f>VLOOKUP(A131,'1 колонка'!$A$3:$E$803,4,FALSE)*(1+$G$6)*$G$11</f>
        <v>33864</v>
      </c>
      <c r="E131" s="6">
        <f>VLOOKUP(A131,'1 колонка'!$A$3:$E$803,5,FALSE)</f>
        <v>24</v>
      </c>
    </row>
    <row r="132" spans="1:5" ht="12.75">
      <c r="A132" s="6" t="s">
        <v>891</v>
      </c>
      <c r="B132" s="6" t="str">
        <f>VLOOKUP(A132,'1 колонка'!$A$3:$E$803,2,FALSE)</f>
        <v>Эхинацея Нутрикэа, капсулы, 60 шт</v>
      </c>
      <c r="C132" s="6">
        <f>VLOOKUP(A132,'1 колонка'!$A$3:$E$803,3,FALSE)</f>
        <v>10</v>
      </c>
      <c r="D132" s="47">
        <f>VLOOKUP(A132,'1 колонка'!$A$3:$E$803,4,FALSE)*(1+$G$6)*$G$11</f>
        <v>27233.999999999996</v>
      </c>
      <c r="E132" s="6">
        <f>VLOOKUP(A132,'1 колонка'!$A$3:$E$803,5,FALSE)</f>
        <v>20</v>
      </c>
    </row>
    <row r="133" spans="1:5" ht="12.75">
      <c r="A133" s="42"/>
      <c r="B133" s="38" t="s">
        <v>893</v>
      </c>
      <c r="C133" s="15"/>
      <c r="D133" s="48"/>
      <c r="E133" s="16"/>
    </row>
    <row r="134" spans="1:5" ht="12.75">
      <c r="A134" s="6" t="s">
        <v>894</v>
      </c>
      <c r="B134" s="6" t="str">
        <f>VLOOKUP(A134,'1 колонка'!$A$3:$E$803,2,FALSE)</f>
        <v>Кедровая сила – 2, порошок, 237 г</v>
      </c>
      <c r="C134" s="6">
        <f>VLOOKUP(A134,'1 колонка'!$A$3:$E$803,3,FALSE)</f>
        <v>8</v>
      </c>
      <c r="D134" s="47">
        <f>VLOOKUP(A134,'1 колонка'!$A$3:$E$803,4,FALSE)*(1+$G$6)*$G$11</f>
        <v>27540</v>
      </c>
      <c r="E134" s="6">
        <f>VLOOKUP(A134,'1 колонка'!$A$3:$E$803,5,FALSE)</f>
        <v>21</v>
      </c>
    </row>
    <row r="135" spans="1:5" ht="12.75">
      <c r="A135" s="6" t="s">
        <v>896</v>
      </c>
      <c r="B135" s="6" t="str">
        <f>VLOOKUP(A135,'1 колонка'!$A$3:$E$803,2,FALSE)</f>
        <v>Кедровая сила, порошок, 237 г</v>
      </c>
      <c r="C135" s="6">
        <f>VLOOKUP(A135,'1 колонка'!$A$3:$E$803,3,FALSE)</f>
        <v>8</v>
      </c>
      <c r="D135" s="47">
        <f>VLOOKUP(A135,'1 колонка'!$A$3:$E$803,4,FALSE)*(1+$G$6)*$G$11</f>
        <v>22032</v>
      </c>
      <c r="E135" s="6">
        <f>VLOOKUP(A135,'1 колонка'!$A$3:$E$803,5,FALSE)</f>
        <v>17</v>
      </c>
    </row>
    <row r="136" spans="1:5" ht="12.75">
      <c r="A136" s="6" t="s">
        <v>898</v>
      </c>
      <c r="B136" s="6" t="str">
        <f>VLOOKUP(A136,'1 колонка'!$A$3:$E$803,2,FALSE)</f>
        <v>Кедровое масло "Долголетие", капсулы, 100 шт</v>
      </c>
      <c r="C136" s="6">
        <f>VLOOKUP(A136,'1 колонка'!$A$3:$E$803,3,FALSE)</f>
        <v>12</v>
      </c>
      <c r="D136" s="47">
        <f>VLOOKUP(A136,'1 колонка'!$A$3:$E$803,4,FALSE)*(1+$G$6)*$G$11</f>
        <v>10301.999999999998</v>
      </c>
      <c r="E136" s="6">
        <f>VLOOKUP(A136,'1 колонка'!$A$3:$E$803,5,FALSE)</f>
        <v>8</v>
      </c>
    </row>
    <row r="137" spans="1:5" ht="12.75">
      <c r="A137" s="6" t="s">
        <v>899</v>
      </c>
      <c r="B137" s="6" t="str">
        <f>VLOOKUP(A137,'1 колонка'!$A$3:$E$803,2,FALSE)</f>
        <v>Кедровое масло "Здравие", капсулы, 100 шт</v>
      </c>
      <c r="C137" s="6">
        <f>VLOOKUP(A137,'1 колонка'!$A$3:$E$803,3,FALSE)</f>
        <v>12</v>
      </c>
      <c r="D137" s="47">
        <f>VLOOKUP(A137,'1 колонка'!$A$3:$E$803,4,FALSE)*(1+$G$6)*$G$11</f>
        <v>10301.999999999998</v>
      </c>
      <c r="E137" s="6">
        <f>VLOOKUP(A137,'1 колонка'!$A$3:$E$803,5,FALSE)</f>
        <v>8</v>
      </c>
    </row>
    <row r="138" spans="1:5" ht="12.75">
      <c r="A138" s="6" t="s">
        <v>900</v>
      </c>
      <c r="B138" s="6" t="str">
        <f>VLOOKUP(A138,'1 колонка'!$A$3:$E$803,2,FALSE)</f>
        <v>Кедровое масло с боярышником, капсулы, 100 шт</v>
      </c>
      <c r="C138" s="6">
        <f>VLOOKUP(A138,'1 колонка'!$A$3:$E$803,3,FALSE)</f>
        <v>12</v>
      </c>
      <c r="D138" s="47">
        <f>VLOOKUP(A138,'1 колонка'!$A$3:$E$803,4,FALSE)*(1+$G$6)*$G$11</f>
        <v>14994</v>
      </c>
      <c r="E138" s="6">
        <f>VLOOKUP(A138,'1 колонка'!$A$3:$E$803,5,FALSE)</f>
        <v>12</v>
      </c>
    </row>
    <row r="139" spans="1:5" ht="12.75">
      <c r="A139" s="6" t="s">
        <v>902</v>
      </c>
      <c r="B139" s="6" t="str">
        <f>VLOOKUP(A139,'1 колонка'!$A$3:$E$803,2,FALSE)</f>
        <v>Кедровое масло с витамином А, капсулы, 100 шт</v>
      </c>
      <c r="C139" s="6">
        <f>VLOOKUP(A139,'1 колонка'!$A$3:$E$803,3,FALSE)</f>
        <v>12</v>
      </c>
      <c r="D139" s="47">
        <f>VLOOKUP(A139,'1 колонка'!$A$3:$E$803,4,FALSE)*(1+$G$6)*$G$11</f>
        <v>12954</v>
      </c>
      <c r="E139" s="6">
        <f>VLOOKUP(A139,'1 колонка'!$A$3:$E$803,5,FALSE)</f>
        <v>10</v>
      </c>
    </row>
    <row r="140" spans="1:5" ht="12.75">
      <c r="A140" s="6" t="s">
        <v>904</v>
      </c>
      <c r="B140" s="6" t="str">
        <f>VLOOKUP(A140,'1 колонка'!$A$3:$E$803,2,FALSE)</f>
        <v>Кедровое масло с витамином Е, капсулы, 100 шт</v>
      </c>
      <c r="C140" s="6">
        <f>VLOOKUP(A140,'1 колонка'!$A$3:$E$803,3,FALSE)</f>
        <v>12</v>
      </c>
      <c r="D140" s="47">
        <f>VLOOKUP(A140,'1 колонка'!$A$3:$E$803,4,FALSE)*(1+$G$6)*$G$11</f>
        <v>12954</v>
      </c>
      <c r="E140" s="6">
        <f>VLOOKUP(A140,'1 колонка'!$A$3:$E$803,5,FALSE)</f>
        <v>10</v>
      </c>
    </row>
    <row r="141" spans="1:5" ht="12.75">
      <c r="A141" s="6" t="s">
        <v>906</v>
      </c>
      <c r="B141" s="6" t="str">
        <f>VLOOKUP(A141,'1 колонка'!$A$3:$E$803,2,FALSE)</f>
        <v>Кедровое масло с лимонником, капсулы, 100 шт</v>
      </c>
      <c r="C141" s="6">
        <f>VLOOKUP(A141,'1 колонка'!$A$3:$E$803,3,FALSE)</f>
        <v>12</v>
      </c>
      <c r="D141" s="47">
        <f>VLOOKUP(A141,'1 колонка'!$A$3:$E$803,4,FALSE)*(1+$G$6)*$G$11</f>
        <v>17442</v>
      </c>
      <c r="E141" s="6">
        <f>VLOOKUP(A141,'1 колонка'!$A$3:$E$803,5,FALSE)</f>
        <v>14</v>
      </c>
    </row>
    <row r="142" spans="1:5" ht="12.75">
      <c r="A142" s="6" t="s">
        <v>908</v>
      </c>
      <c r="B142" s="6" t="str">
        <f>VLOOKUP(A142,'1 колонка'!$A$3:$E$803,2,FALSE)</f>
        <v>Кедровое масло с маком, капсулы, 100 шт</v>
      </c>
      <c r="C142" s="6">
        <f>VLOOKUP(A142,'1 колонка'!$A$3:$E$803,3,FALSE)</f>
        <v>12</v>
      </c>
      <c r="D142" s="47">
        <f>VLOOKUP(A142,'1 колонка'!$A$3:$E$803,4,FALSE)*(1+$G$6)*$G$11</f>
        <v>17442</v>
      </c>
      <c r="E142" s="6">
        <f>VLOOKUP(A142,'1 колонка'!$A$3:$E$803,5,FALSE)</f>
        <v>14</v>
      </c>
    </row>
    <row r="143" spans="1:5" ht="12.75">
      <c r="A143" s="6" t="s">
        <v>910</v>
      </c>
      <c r="B143" s="6" t="str">
        <f>VLOOKUP(A143,'1 колонка'!$A$3:$E$803,2,FALSE)</f>
        <v>Кедровое масло, капсулы, 100 шт</v>
      </c>
      <c r="C143" s="6">
        <f>VLOOKUP(A143,'1 колонка'!$A$3:$E$803,3,FALSE)</f>
        <v>12</v>
      </c>
      <c r="D143" s="47">
        <f>VLOOKUP(A143,'1 колонка'!$A$3:$E$803,4,FALSE)*(1+$G$6)*$G$11</f>
        <v>11934</v>
      </c>
      <c r="E143" s="6">
        <f>VLOOKUP(A143,'1 колонка'!$A$3:$E$803,5,FALSE)</f>
        <v>9</v>
      </c>
    </row>
    <row r="144" spans="1:5" ht="12.75">
      <c r="A144" s="6" t="s">
        <v>914</v>
      </c>
      <c r="B144" s="6" t="str">
        <f>VLOOKUP(A144,'1 колонка'!$A$3:$E$803,2,FALSE)</f>
        <v>Масло растительное "Богатырское", 200 мл</v>
      </c>
      <c r="C144" s="36">
        <f>VLOOKUP(A144,'1 колонка'!$A$3:$E$803,3,FALSE)</f>
        <v>5</v>
      </c>
      <c r="D144" s="47">
        <f>VLOOKUP(A144,'1 колонка'!$A$3:$E$803,4,FALSE)*(1+$G$6)*$G$11</f>
        <v>8772</v>
      </c>
      <c r="E144" s="6">
        <f>VLOOKUP(A144,'1 колонка'!$A$3:$E$803,5,FALSE)</f>
        <v>7</v>
      </c>
    </row>
    <row r="145" spans="1:5" ht="12.75">
      <c r="A145" s="6" t="s">
        <v>912</v>
      </c>
      <c r="B145" s="6" t="str">
        <f>VLOOKUP(A145,'1 колонка'!$A$3:$E$803,2,FALSE)</f>
        <v>Масло растительное "Молодильное", 200 мл</v>
      </c>
      <c r="C145" s="36">
        <f>VLOOKUP(A145,'1 колонка'!$A$3:$E$803,3,FALSE)</f>
        <v>5</v>
      </c>
      <c r="D145" s="47">
        <f>VLOOKUP(A145,'1 колонка'!$A$3:$E$803,4,FALSE)*(1+$G$6)*$G$11</f>
        <v>12851.999999999998</v>
      </c>
      <c r="E145" s="6">
        <f>VLOOKUP(A145,'1 колонка'!$A$3:$E$803,5,FALSE)</f>
        <v>10</v>
      </c>
    </row>
    <row r="146" spans="1:5" ht="12.75">
      <c r="A146" s="6" t="s">
        <v>915</v>
      </c>
      <c r="B146" s="6" t="str">
        <f>VLOOKUP(A146,'1 колонка'!$A$3:$E$803,2,FALSE)</f>
        <v>Масло растительное "Целительное", 200 мл</v>
      </c>
      <c r="C146" s="36">
        <f>VLOOKUP(A146,'1 колонка'!$A$3:$E$803,3,FALSE)</f>
        <v>5</v>
      </c>
      <c r="D146" s="47">
        <f>VLOOKUP(A146,'1 колонка'!$A$3:$E$803,4,FALSE)*(1+$G$6)*$G$11</f>
        <v>11424</v>
      </c>
      <c r="E146" s="6">
        <f>VLOOKUP(A146,'1 колонка'!$A$3:$E$803,5,FALSE)</f>
        <v>9</v>
      </c>
    </row>
    <row r="147" spans="1:5" ht="12.75">
      <c r="A147" s="42"/>
      <c r="B147" s="38" t="s">
        <v>916</v>
      </c>
      <c r="C147" s="15"/>
      <c r="D147" s="48"/>
      <c r="E147" s="16"/>
    </row>
    <row r="148" spans="1:5" ht="12.75">
      <c r="A148" s="6" t="s">
        <v>917</v>
      </c>
      <c r="B148" s="6" t="str">
        <f>VLOOKUP(A148,'1 колонка'!$A$3:$E$803,2,FALSE)</f>
        <v>Бальзам "Альпийский аромат", 100 мл</v>
      </c>
      <c r="C148" s="6">
        <f>VLOOKUP(A148,'1 колонка'!$A$3:$E$803,3,FALSE)</f>
        <v>6</v>
      </c>
      <c r="D148" s="47">
        <f>VLOOKUP(A148,'1 колонка'!$A$3:$E$803,4,FALSE)*(1+$G$6)*$G$11</f>
        <v>11730</v>
      </c>
      <c r="E148" s="6">
        <f>VLOOKUP(A148,'1 колонка'!$A$3:$E$803,5,FALSE)</f>
        <v>9</v>
      </c>
    </row>
    <row r="149" spans="1:5" ht="12.75">
      <c r="A149" s="6" t="s">
        <v>918</v>
      </c>
      <c r="B149" s="6" t="str">
        <f>VLOOKUP(A149,'1 колонка'!$A$3:$E$803,2,FALSE)</f>
        <v>Бальзам "Витаминный +", 100 мл</v>
      </c>
      <c r="C149" s="6">
        <f>VLOOKUP(A149,'1 колонка'!$A$3:$E$803,3,FALSE)</f>
        <v>6</v>
      </c>
      <c r="D149" s="47">
        <f>VLOOKUP(A149,'1 колонка'!$A$3:$E$803,4,FALSE)*(1+$G$6)*$G$11</f>
        <v>10506</v>
      </c>
      <c r="E149" s="6">
        <f>VLOOKUP(A149,'1 колонка'!$A$3:$E$803,5,FALSE)</f>
        <v>8</v>
      </c>
    </row>
    <row r="150" spans="1:5" ht="12.75">
      <c r="A150" s="6" t="s">
        <v>919</v>
      </c>
      <c r="B150" s="6" t="str">
        <f>VLOOKUP(A150,'1 колонка'!$A$3:$E$803,2,FALSE)</f>
        <v>Бальзам "Казанова", 100 мл</v>
      </c>
      <c r="C150" s="6">
        <f>VLOOKUP(A150,'1 колонка'!$A$3:$E$803,3,FALSE)</f>
        <v>6</v>
      </c>
      <c r="D150" s="47">
        <f>VLOOKUP(A150,'1 колонка'!$A$3:$E$803,4,FALSE)*(1+$G$6)*$G$11</f>
        <v>11627.999999999998</v>
      </c>
      <c r="E150" s="6">
        <f>VLOOKUP(A150,'1 колонка'!$A$3:$E$803,5,FALSE)</f>
        <v>9</v>
      </c>
    </row>
    <row r="151" spans="1:5" ht="12.75">
      <c r="A151" s="6" t="s">
        <v>920</v>
      </c>
      <c r="B151" s="6" t="str">
        <f>VLOOKUP(A151,'1 колонка'!$A$3:$E$803,2,FALSE)</f>
        <v>Бальзам "Сибирячок", 100 мл</v>
      </c>
      <c r="C151" s="6">
        <f>VLOOKUP(A151,'1 колонка'!$A$3:$E$803,3,FALSE)</f>
        <v>6</v>
      </c>
      <c r="D151" s="47">
        <f>VLOOKUP(A151,'1 колонка'!$A$3:$E$803,4,FALSE)*(1+$G$6)*$G$11</f>
        <v>10608</v>
      </c>
      <c r="E151" s="6">
        <f>VLOOKUP(A151,'1 колонка'!$A$3:$E$803,5,FALSE)</f>
        <v>8</v>
      </c>
    </row>
    <row r="152" spans="1:5" ht="12.75">
      <c r="A152" s="6" t="s">
        <v>281</v>
      </c>
      <c r="B152" s="6" t="str">
        <f>VLOOKUP(A152,'1 колонка'!$A$3:$E$803,2,FALSE)</f>
        <v>Гепаль, капсулы, 30 шт</v>
      </c>
      <c r="C152" s="6">
        <f>VLOOKUP(A152,'1 колонка'!$A$3:$E$803,3,FALSE)</f>
        <v>6</v>
      </c>
      <c r="D152" s="47">
        <f>VLOOKUP(A152,'1 колонка'!$A$3:$E$803,4,FALSE)*(1+$G$6)*$G$11</f>
        <v>14280</v>
      </c>
      <c r="E152" s="6">
        <f>VLOOKUP(A152,'1 колонка'!$A$3:$E$803,5,FALSE)</f>
        <v>11</v>
      </c>
    </row>
    <row r="153" spans="1:5" ht="12.75">
      <c r="A153" s="6" t="s">
        <v>921</v>
      </c>
      <c r="B153" s="6" t="str">
        <f>VLOOKUP(A153,'1 колонка'!$A$3:$E$803,2,FALSE)</f>
        <v>Драже "Арго-пан", 60 г</v>
      </c>
      <c r="C153" s="6">
        <f>VLOOKUP(A153,'1 колонка'!$A$3:$E$803,3,FALSE)</f>
        <v>10</v>
      </c>
      <c r="D153" s="47">
        <f>VLOOKUP(A153,'1 колонка'!$A$3:$E$803,4,FALSE)*(1+$G$6)*$G$11</f>
        <v>9588</v>
      </c>
      <c r="E153" s="6">
        <f>VLOOKUP(A153,'1 колонка'!$A$3:$E$803,5,FALSE)</f>
        <v>7</v>
      </c>
    </row>
    <row r="154" spans="1:5" ht="12.75">
      <c r="A154" s="6" t="s">
        <v>922</v>
      </c>
      <c r="B154" s="6" t="str">
        <f>VLOOKUP(A154,'1 колонка'!$A$3:$E$803,2,FALSE)</f>
        <v>Драже "Кальцепан", 120 г</v>
      </c>
      <c r="C154" s="6">
        <f>VLOOKUP(A154,'1 колонка'!$A$3:$E$803,3,FALSE)</f>
        <v>5</v>
      </c>
      <c r="D154" s="47">
        <f>VLOOKUP(A154,'1 колонка'!$A$3:$E$803,4,FALSE)*(1+$G$6)*$G$11</f>
        <v>18870</v>
      </c>
      <c r="E154" s="6">
        <f>VLOOKUP(A154,'1 колонка'!$A$3:$E$803,5,FALSE)</f>
        <v>14</v>
      </c>
    </row>
    <row r="155" spans="1:5" ht="12.75">
      <c r="A155" s="6" t="s">
        <v>923</v>
      </c>
      <c r="B155" s="6" t="str">
        <f>VLOOKUP(A155,'1 колонка'!$A$3:$E$803,2,FALSE)</f>
        <v>Драже "Пантошка", 80 г</v>
      </c>
      <c r="C155" s="6">
        <f>VLOOKUP(A155,'1 колонка'!$A$3:$E$803,3,FALSE)</f>
        <v>10</v>
      </c>
      <c r="D155" s="47">
        <f>VLOOKUP(A155,'1 колонка'!$A$3:$E$803,4,FALSE)*(1+$G$6)*$G$11</f>
        <v>8772</v>
      </c>
      <c r="E155" s="6">
        <f>VLOOKUP(A155,'1 колонка'!$A$3:$E$803,5,FALSE)</f>
        <v>7</v>
      </c>
    </row>
    <row r="156" spans="1:5" ht="12.75">
      <c r="A156" s="6" t="s">
        <v>924</v>
      </c>
      <c r="B156" s="6" t="str">
        <f>VLOOKUP(A156,'1 колонка'!$A$3:$E$803,2,FALSE)</f>
        <v>Драже "Пантошка-A", 80 г</v>
      </c>
      <c r="C156" s="6">
        <f>VLOOKUP(A156,'1 колонка'!$A$3:$E$803,3,FALSE)</f>
        <v>10</v>
      </c>
      <c r="D156" s="47">
        <f>VLOOKUP(A156,'1 колонка'!$A$3:$E$803,4,FALSE)*(1+$G$6)*$G$11</f>
        <v>8976</v>
      </c>
      <c r="E156" s="6">
        <f>VLOOKUP(A156,'1 колонка'!$A$3:$E$803,5,FALSE)</f>
        <v>7</v>
      </c>
    </row>
    <row r="157" spans="1:5" ht="12.75">
      <c r="A157" s="6" t="s">
        <v>925</v>
      </c>
      <c r="B157" s="6" t="str">
        <f>VLOOKUP(A157,'1 колонка'!$A$3:$E$803,2,FALSE)</f>
        <v>Драже "Пантошка-Ca", 80 г</v>
      </c>
      <c r="C157" s="6">
        <f>VLOOKUP(A157,'1 колонка'!$A$3:$E$803,3,FALSE)</f>
        <v>10</v>
      </c>
      <c r="D157" s="47">
        <f>VLOOKUP(A157,'1 колонка'!$A$3:$E$803,4,FALSE)*(1+$G$6)*$G$11</f>
        <v>9588</v>
      </c>
      <c r="E157" s="6">
        <f>VLOOKUP(A157,'1 колонка'!$A$3:$E$803,5,FALSE)</f>
        <v>7</v>
      </c>
    </row>
    <row r="158" spans="1:5" ht="12.75">
      <c r="A158" s="6" t="s">
        <v>926</v>
      </c>
      <c r="B158" s="6" t="str">
        <f>VLOOKUP(A158,'1 колонка'!$A$3:$E$803,2,FALSE)</f>
        <v>Драже "Пантошка-Fe", 80 г</v>
      </c>
      <c r="C158" s="6">
        <f>VLOOKUP(A158,'1 колонка'!$A$3:$E$803,3,FALSE)</f>
        <v>10</v>
      </c>
      <c r="D158" s="47">
        <f>VLOOKUP(A158,'1 колонка'!$A$3:$E$803,4,FALSE)*(1+$G$6)*$G$11</f>
        <v>8874</v>
      </c>
      <c r="E158" s="6">
        <f>VLOOKUP(A158,'1 колонка'!$A$3:$E$803,5,FALSE)</f>
        <v>7</v>
      </c>
    </row>
    <row r="159" spans="1:5" ht="12.75">
      <c r="A159" s="6" t="s">
        <v>927</v>
      </c>
      <c r="B159" s="6" t="str">
        <f>VLOOKUP(A159,'1 колонка'!$A$3:$E$803,2,FALSE)</f>
        <v>Драже "Пантошка-Йод", 80 г</v>
      </c>
      <c r="C159" s="6">
        <f>VLOOKUP(A159,'1 колонка'!$A$3:$E$803,3,FALSE)</f>
        <v>10</v>
      </c>
      <c r="D159" s="47">
        <f>VLOOKUP(A159,'1 колонка'!$A$3:$E$803,4,FALSE)*(1+$G$6)*$G$11</f>
        <v>9282</v>
      </c>
      <c r="E159" s="6">
        <f>VLOOKUP(A159,'1 колонка'!$A$3:$E$803,5,FALSE)</f>
        <v>7</v>
      </c>
    </row>
    <row r="160" spans="1:5" ht="12.75">
      <c r="A160" s="6" t="s">
        <v>928</v>
      </c>
      <c r="B160" s="6" t="str">
        <f>VLOOKUP(A160,'1 колонка'!$A$3:$E$803,2,FALSE)</f>
        <v>Конфеты молочные обогащенные "Бифидопан", 70 г</v>
      </c>
      <c r="C160" s="6">
        <f>VLOOKUP(A160,'1 колонка'!$A$3:$E$803,3,FALSE)</f>
        <v>5</v>
      </c>
      <c r="D160" s="47">
        <f>VLOOKUP(A160,'1 колонка'!$A$3:$E$803,4,FALSE)*(1+$G$6)*$G$11</f>
        <v>16014</v>
      </c>
      <c r="E160" s="6">
        <f>VLOOKUP(A160,'1 колонка'!$A$3:$E$803,5,FALSE)</f>
        <v>12</v>
      </c>
    </row>
    <row r="161" spans="1:5" ht="12.75">
      <c r="A161" s="6" t="s">
        <v>929</v>
      </c>
      <c r="B161" s="6" t="str">
        <f>VLOOKUP(A161,'1 колонка'!$A$3:$E$803,2,FALSE)</f>
        <v>Конфеты молочные обогащенные "Лактопан", 70 г</v>
      </c>
      <c r="C161" s="6">
        <f>VLOOKUP(A161,'1 колонка'!$A$3:$E$803,3,FALSE)</f>
        <v>5</v>
      </c>
      <c r="D161" s="47">
        <f>VLOOKUP(A161,'1 колонка'!$A$3:$E$803,4,FALSE)*(1+$G$6)*$G$11</f>
        <v>15707.999999999998</v>
      </c>
      <c r="E161" s="6">
        <f>VLOOKUP(A161,'1 колонка'!$A$3:$E$803,5,FALSE)</f>
        <v>12</v>
      </c>
    </row>
    <row r="162" spans="1:5" ht="12.75">
      <c r="A162" s="6" t="s">
        <v>930</v>
      </c>
      <c r="B162" s="6" t="str">
        <f>VLOOKUP(A162,'1 колонка'!$A$3:$E$803,2,FALSE)</f>
        <v>Конфеты молочные обогащенные "Пробиопан", 60 г</v>
      </c>
      <c r="C162" s="6">
        <f>VLOOKUP(A162,'1 колонка'!$A$3:$E$803,3,FALSE)</f>
        <v>5</v>
      </c>
      <c r="D162" s="47">
        <f>VLOOKUP(A162,'1 колонка'!$A$3:$E$803,4,FALSE)*(1+$G$6)*$G$11</f>
        <v>16217.999999999998</v>
      </c>
      <c r="E162" s="6">
        <f>VLOOKUP(A162,'1 колонка'!$A$3:$E$803,5,FALSE)</f>
        <v>12</v>
      </c>
    </row>
    <row r="163" spans="1:5" ht="12.75">
      <c r="A163" s="6" t="s">
        <v>931</v>
      </c>
      <c r="B163" s="6" t="str">
        <f>VLOOKUP(A163,'1 колонка'!$A$3:$E$803,2,FALSE)</f>
        <v>Ферропан, капсулы, 20 шт</v>
      </c>
      <c r="C163" s="6">
        <f>VLOOKUP(A163,'1 колонка'!$A$3:$E$803,3,FALSE)</f>
        <v>6</v>
      </c>
      <c r="D163" s="47">
        <f>VLOOKUP(A163,'1 колонка'!$A$3:$E$803,4,FALSE)*(1+$G$6)*$G$11</f>
        <v>11627.999999999998</v>
      </c>
      <c r="E163" s="6">
        <f>VLOOKUP(A163,'1 колонка'!$A$3:$E$803,5,FALSE)</f>
        <v>9</v>
      </c>
    </row>
    <row r="164" spans="1:5" ht="12.75">
      <c r="A164" s="6" t="s">
        <v>933</v>
      </c>
      <c r="B164" s="6" t="str">
        <f>VLOOKUP(A164,'1 колонка'!$A$3:$E$803,2,FALSE)</f>
        <v>Эргопан, капсулы, 30 шт</v>
      </c>
      <c r="C164" s="6">
        <f>VLOOKUP(A164,'1 колонка'!$A$3:$E$803,3,FALSE)</f>
        <v>6</v>
      </c>
      <c r="D164" s="47">
        <f>VLOOKUP(A164,'1 колонка'!$A$3:$E$803,4,FALSE)*(1+$G$6)*$G$11</f>
        <v>12240</v>
      </c>
      <c r="E164" s="6">
        <f>VLOOKUP(A164,'1 колонка'!$A$3:$E$803,5,FALSE)</f>
        <v>9</v>
      </c>
    </row>
    <row r="165" spans="1:5" ht="12.75">
      <c r="A165" s="42"/>
      <c r="B165" s="38" t="s">
        <v>935</v>
      </c>
      <c r="C165" s="15"/>
      <c r="D165" s="48"/>
      <c r="E165" s="16"/>
    </row>
    <row r="166" spans="1:5" ht="12.75">
      <c r="A166" s="6" t="s">
        <v>936</v>
      </c>
      <c r="B166" s="6" t="str">
        <f>VLOOKUP(A166,'1 колонка'!$A$3:$E$803,2,FALSE)</f>
        <v>Аргосластин, таблетки, 200 шт</v>
      </c>
      <c r="C166" s="6">
        <f>VLOOKUP(A166,'1 колонка'!$A$3:$E$803,3,FALSE)</f>
        <v>10</v>
      </c>
      <c r="D166" s="47">
        <f>VLOOKUP(A166,'1 колонка'!$A$3:$E$803,4,FALSE)*(1+$G$6)*$G$11</f>
        <v>14891.999999999998</v>
      </c>
      <c r="E166" s="6">
        <f>VLOOKUP(A166,'1 колонка'!$A$3:$E$803,5,FALSE)</f>
        <v>12</v>
      </c>
    </row>
    <row r="167" spans="1:5" ht="12.75">
      <c r="A167" s="6" t="s">
        <v>938</v>
      </c>
      <c r="B167" s="6" t="str">
        <f>VLOOKUP(A167,'1 колонка'!$A$3:$E$803,2,FALSE)</f>
        <v>Вазолептин, таблетки, 50 шт</v>
      </c>
      <c r="C167" s="6">
        <f>VLOOKUP(A167,'1 колонка'!$A$3:$E$803,3,FALSE)</f>
        <v>10</v>
      </c>
      <c r="D167" s="47">
        <f>VLOOKUP(A167,'1 колонка'!$A$3:$E$803,4,FALSE)*(1+$G$6)*$G$11</f>
        <v>19176</v>
      </c>
      <c r="E167" s="6">
        <f>VLOOKUP(A167,'1 колонка'!$A$3:$E$803,5,FALSE)</f>
        <v>15</v>
      </c>
    </row>
    <row r="168" spans="1:5" ht="12.75">
      <c r="A168" s="6" t="s">
        <v>940</v>
      </c>
      <c r="B168" s="6" t="str">
        <f>VLOOKUP(A168,'1 колонка'!$A$3:$E$803,2,FALSE)</f>
        <v>Гепатолептин, таблетки, 50 шт</v>
      </c>
      <c r="C168" s="6">
        <f>VLOOKUP(A168,'1 колонка'!$A$3:$E$803,3,FALSE)</f>
        <v>10</v>
      </c>
      <c r="D168" s="47">
        <f>VLOOKUP(A168,'1 колонка'!$A$3:$E$803,4,FALSE)*(1+$G$6)*$G$11</f>
        <v>19176</v>
      </c>
      <c r="E168" s="6">
        <f>VLOOKUP(A168,'1 колонка'!$A$3:$E$803,5,FALSE)</f>
        <v>15</v>
      </c>
    </row>
    <row r="169" spans="1:5" ht="12.75">
      <c r="A169" s="6" t="s">
        <v>942</v>
      </c>
      <c r="B169" s="6" t="str">
        <f>VLOOKUP(A169,'1 колонка'!$A$3:$E$803,2,FALSE)</f>
        <v>Кардиолептин, таблетки, 50 шт</v>
      </c>
      <c r="C169" s="6">
        <f>VLOOKUP(A169,'1 колонка'!$A$3:$E$803,3,FALSE)</f>
        <v>10</v>
      </c>
      <c r="D169" s="47">
        <f>VLOOKUP(A169,'1 колонка'!$A$3:$E$803,4,FALSE)*(1+$G$6)*$G$11</f>
        <v>19176</v>
      </c>
      <c r="E169" s="6">
        <f>VLOOKUP(A169,'1 колонка'!$A$3:$E$803,5,FALSE)</f>
        <v>15</v>
      </c>
    </row>
    <row r="170" spans="1:5" ht="12.75">
      <c r="A170" s="6" t="s">
        <v>944</v>
      </c>
      <c r="B170" s="6" t="str">
        <f>VLOOKUP(A170,'1 колонка'!$A$3:$E$803,2,FALSE)</f>
        <v>Каталитин, таблетки, 100 шт</v>
      </c>
      <c r="C170" s="6">
        <f>VLOOKUP(A170,'1 колонка'!$A$3:$E$803,3,FALSE)</f>
        <v>10</v>
      </c>
      <c r="D170" s="47">
        <f>VLOOKUP(A170,'1 колонка'!$A$3:$E$803,4,FALSE)*(1+$G$6)*$G$11</f>
        <v>57834</v>
      </c>
      <c r="E170" s="6">
        <f>VLOOKUP(A170,'1 колонка'!$A$3:$E$803,5,FALSE)</f>
        <v>45</v>
      </c>
    </row>
    <row r="171" spans="1:5" ht="12.75">
      <c r="A171" s="6" t="s">
        <v>946</v>
      </c>
      <c r="B171" s="6" t="str">
        <f>VLOOKUP(A171,'1 колонка'!$A$3:$E$803,2,FALSE)</f>
        <v>Каталитин, таблетки, 40 шт</v>
      </c>
      <c r="C171" s="6">
        <f>VLOOKUP(A171,'1 колонка'!$A$3:$E$803,3,FALSE)</f>
        <v>10</v>
      </c>
      <c r="D171" s="47">
        <f>VLOOKUP(A171,'1 колонка'!$A$3:$E$803,4,FALSE)*(1+$G$6)*$G$11</f>
        <v>23868</v>
      </c>
      <c r="E171" s="6">
        <f>VLOOKUP(A171,'1 колонка'!$A$3:$E$803,5,FALSE)</f>
        <v>19</v>
      </c>
    </row>
    <row r="172" spans="1:5" ht="12.75">
      <c r="A172" s="6" t="s">
        <v>948</v>
      </c>
      <c r="B172" s="6" t="str">
        <f>VLOOKUP(A172,'1 колонка'!$A$3:$E$803,2,FALSE)</f>
        <v>Лептоник, таблетки, 50 шт</v>
      </c>
      <c r="C172" s="6">
        <f>VLOOKUP(A172,'1 колонка'!$A$3:$E$803,3,FALSE)</f>
        <v>10</v>
      </c>
      <c r="D172" s="47">
        <f>VLOOKUP(A172,'1 колонка'!$A$3:$E$803,4,FALSE)*(1+$G$6)*$G$11</f>
        <v>19176</v>
      </c>
      <c r="E172" s="6">
        <f>VLOOKUP(A172,'1 колонка'!$A$3:$E$803,5,FALSE)</f>
        <v>15</v>
      </c>
    </row>
    <row r="173" spans="1:5" ht="12.75">
      <c r="A173" s="6" t="s">
        <v>950</v>
      </c>
      <c r="B173" s="6" t="str">
        <f>VLOOKUP(A173,'1 колонка'!$A$3:$E$803,2,FALSE)</f>
        <v>Лептопротект, таблетки, 50 шт</v>
      </c>
      <c r="C173" s="6">
        <f>VLOOKUP(A173,'1 колонка'!$A$3:$E$803,3,FALSE)</f>
        <v>10</v>
      </c>
      <c r="D173" s="47">
        <f>VLOOKUP(A173,'1 колонка'!$A$3:$E$803,4,FALSE)*(1+$G$6)*$G$11</f>
        <v>19176</v>
      </c>
      <c r="E173" s="6">
        <f>VLOOKUP(A173,'1 колонка'!$A$3:$E$803,5,FALSE)</f>
        <v>15</v>
      </c>
    </row>
    <row r="174" spans="1:5" ht="12.75">
      <c r="A174" s="6" t="s">
        <v>952</v>
      </c>
      <c r="B174" s="6" t="str">
        <f>VLOOKUP(A174,'1 колонка'!$A$3:$E$803,2,FALSE)</f>
        <v>Лептоседин, таблетки, 50 шт</v>
      </c>
      <c r="C174" s="6">
        <f>VLOOKUP(A174,'1 колонка'!$A$3:$E$803,3,FALSE)</f>
        <v>10</v>
      </c>
      <c r="D174" s="47">
        <f>VLOOKUP(A174,'1 колонка'!$A$3:$E$803,4,FALSE)*(1+$G$6)*$G$11</f>
        <v>19176</v>
      </c>
      <c r="E174" s="6">
        <f>VLOOKUP(A174,'1 колонка'!$A$3:$E$803,5,FALSE)</f>
        <v>15</v>
      </c>
    </row>
    <row r="175" spans="1:5" ht="12.75">
      <c r="A175" s="6" t="s">
        <v>954</v>
      </c>
      <c r="B175" s="6" t="str">
        <f>VLOOKUP(A175,'1 колонка'!$A$3:$E$803,2,FALSE)</f>
        <v>Набор "Рецепт успеха": Каталитин+Хитолан+Аргосластин+Лептоник</v>
      </c>
      <c r="C175" s="6">
        <f>VLOOKUP(A175,'1 колонка'!$A$3:$E$803,3,FALSE)</f>
        <v>1</v>
      </c>
      <c r="D175" s="47">
        <f>VLOOKUP(A175,'1 колонка'!$A$3:$E$803,4,FALSE)*(1+$G$6)*$G$11</f>
        <v>215321.99999999997</v>
      </c>
      <c r="E175" s="6">
        <f>VLOOKUP(A175,'1 колонка'!$A$3:$E$803,5,FALSE)</f>
        <v>150</v>
      </c>
    </row>
    <row r="176" spans="1:5" ht="12.75">
      <c r="A176" s="6" t="s">
        <v>955</v>
      </c>
      <c r="B176" s="6" t="str">
        <f>VLOOKUP(A176,'1 колонка'!$A$3:$E$803,2,FALSE)</f>
        <v>Нефролептин, таблетки, 50 шт</v>
      </c>
      <c r="C176" s="6">
        <f>VLOOKUP(A176,'1 колонка'!$A$3:$E$803,3,FALSE)</f>
        <v>10</v>
      </c>
      <c r="D176" s="47">
        <f>VLOOKUP(A176,'1 колонка'!$A$3:$E$803,4,FALSE)*(1+$G$6)*$G$11</f>
        <v>19176</v>
      </c>
      <c r="E176" s="6">
        <f>VLOOKUP(A176,'1 колонка'!$A$3:$E$803,5,FALSE)</f>
        <v>15</v>
      </c>
    </row>
    <row r="177" spans="1:5" ht="12.75">
      <c r="A177" s="6" t="s">
        <v>957</v>
      </c>
      <c r="B177" s="6" t="str">
        <f>VLOOKUP(A177,'1 колонка'!$A$3:$E$803,2,FALSE)</f>
        <v>Плантико Вазолептин, леденцовая карамель, 33 г</v>
      </c>
      <c r="C177" s="6">
        <f>VLOOKUP(A177,'1 колонка'!$A$3:$E$803,3,FALSE)</f>
        <v>5</v>
      </c>
      <c r="D177" s="47">
        <f>VLOOKUP(A177,'1 колонка'!$A$3:$E$803,4,FALSE)*(1+$G$6)*$G$11</f>
        <v>2652</v>
      </c>
      <c r="E177" s="6">
        <f>VLOOKUP(A177,'1 колонка'!$A$3:$E$803,5,FALSE)</f>
        <v>2</v>
      </c>
    </row>
    <row r="178" spans="1:5" ht="12.75">
      <c r="A178" s="6" t="s">
        <v>958</v>
      </c>
      <c r="B178" s="6" t="str">
        <f>VLOOKUP(A178,'1 колонка'!$A$3:$E$803,2,FALSE)</f>
        <v>Плантико Кардиолептин,  леденцовая карамель, 33 г</v>
      </c>
      <c r="C178" s="6">
        <f>VLOOKUP(A178,'1 колонка'!$A$3:$E$803,3,FALSE)</f>
        <v>5</v>
      </c>
      <c r="D178" s="47">
        <f>VLOOKUP(A178,'1 колонка'!$A$3:$E$803,4,FALSE)*(1+$G$6)*$G$11</f>
        <v>2652</v>
      </c>
      <c r="E178" s="6">
        <f>VLOOKUP(A178,'1 колонка'!$A$3:$E$803,5,FALSE)</f>
        <v>2</v>
      </c>
    </row>
    <row r="179" spans="1:5" ht="12.75">
      <c r="A179" s="6" t="s">
        <v>959</v>
      </c>
      <c r="B179" s="6" t="str">
        <f>VLOOKUP(A179,'1 колонка'!$A$3:$E$803,2,FALSE)</f>
        <v>Плантико Лептоник,  леденцовая карамель, 33 г</v>
      </c>
      <c r="C179" s="6">
        <f>VLOOKUP(A179,'1 колонка'!$A$3:$E$803,3,FALSE)</f>
        <v>5</v>
      </c>
      <c r="D179" s="47">
        <f>VLOOKUP(A179,'1 колонка'!$A$3:$E$803,4,FALSE)*(1+$G$6)*$G$11</f>
        <v>2652</v>
      </c>
      <c r="E179" s="6">
        <f>VLOOKUP(A179,'1 колонка'!$A$3:$E$803,5,FALSE)</f>
        <v>2</v>
      </c>
    </row>
    <row r="180" spans="1:5" ht="12.75">
      <c r="A180" s="6" t="s">
        <v>960</v>
      </c>
      <c r="B180" s="6" t="str">
        <f>VLOOKUP(A180,'1 колонка'!$A$3:$E$803,2,FALSE)</f>
        <v>Плантико Лептопротект,  леденцовая карамель, 33 г</v>
      </c>
      <c r="C180" s="6">
        <f>VLOOKUP(A180,'1 колонка'!$A$3:$E$803,3,FALSE)</f>
        <v>5</v>
      </c>
      <c r="D180" s="47">
        <f>VLOOKUP(A180,'1 колонка'!$A$3:$E$803,4,FALSE)*(1+$G$6)*$G$11</f>
        <v>2652</v>
      </c>
      <c r="E180" s="6">
        <f>VLOOKUP(A180,'1 колонка'!$A$3:$E$803,5,FALSE)</f>
        <v>2</v>
      </c>
    </row>
    <row r="181" spans="1:5" ht="12.75">
      <c r="A181" s="6" t="s">
        <v>961</v>
      </c>
      <c r="B181" s="6" t="str">
        <f>VLOOKUP(A181,'1 колонка'!$A$3:$E$803,2,FALSE)</f>
        <v>Хитолан, таблетки, 40 шт</v>
      </c>
      <c r="C181" s="6">
        <f>VLOOKUP(A181,'1 колонка'!$A$3:$E$803,3,FALSE)</f>
        <v>10</v>
      </c>
      <c r="D181" s="47">
        <f>VLOOKUP(A181,'1 колонка'!$A$3:$E$803,4,FALSE)*(1+$G$6)*$G$11</f>
        <v>29885.999999999996</v>
      </c>
      <c r="E181" s="6">
        <f>VLOOKUP(A181,'1 колонка'!$A$3:$E$803,5,FALSE)</f>
        <v>23</v>
      </c>
    </row>
    <row r="182" spans="1:5" ht="12.75">
      <c r="A182" s="6" t="s">
        <v>963</v>
      </c>
      <c r="B182" s="6" t="str">
        <f>VLOOKUP(A182,'1 колонка'!$A$3:$E$803,2,FALSE)</f>
        <v>Энтеролептин, таблетки, 50 шт</v>
      </c>
      <c r="C182" s="6">
        <f>VLOOKUP(A182,'1 колонка'!$A$3:$E$803,3,FALSE)</f>
        <v>10</v>
      </c>
      <c r="D182" s="47">
        <f>VLOOKUP(A182,'1 колонка'!$A$3:$E$803,4,FALSE)*(1+$G$6)*$G$11</f>
        <v>19176</v>
      </c>
      <c r="E182" s="6">
        <f>VLOOKUP(A182,'1 колонка'!$A$3:$E$803,5,FALSE)</f>
        <v>15</v>
      </c>
    </row>
    <row r="183" spans="1:5" ht="12.75">
      <c r="A183" s="42"/>
      <c r="B183" s="37" t="s">
        <v>965</v>
      </c>
      <c r="C183" s="13"/>
      <c r="D183" s="46"/>
      <c r="E183" s="14"/>
    </row>
    <row r="184" spans="1:5" ht="12.75">
      <c r="A184" s="6" t="s">
        <v>966</v>
      </c>
      <c r="B184" s="6" t="str">
        <f>VLOOKUP(A184,'1 колонка'!$A$3:$E$803,2,FALSE)</f>
        <v>Анти-Оксидант, коллоидная фитоформула, 237 мл</v>
      </c>
      <c r="C184" s="6">
        <f>VLOOKUP(A184,'1 колонка'!$A$3:$E$803,3,FALSE)</f>
        <v>6</v>
      </c>
      <c r="D184" s="47">
        <f>VLOOKUP(A184,'1 колонка'!$A$3:$E$803,4,FALSE)*(1+$G$6)*$G$11</f>
        <v>95675.99999999999</v>
      </c>
      <c r="E184" s="6">
        <f>VLOOKUP(A184,'1 колонка'!$A$3:$E$803,5,FALSE)</f>
        <v>70</v>
      </c>
    </row>
    <row r="185" spans="1:5" ht="12.75">
      <c r="A185" s="6" t="s">
        <v>967</v>
      </c>
      <c r="B185" s="6" t="str">
        <f>VLOOKUP(A185,'1 колонка'!$A$3:$E$803,2,FALSE)</f>
        <v>Артро Комплекс, коллоидная фитоформула, 237 мл</v>
      </c>
      <c r="C185" s="6">
        <f>VLOOKUP(A185,'1 колонка'!$A$3:$E$803,3,FALSE)</f>
        <v>6</v>
      </c>
      <c r="D185" s="47">
        <f>VLOOKUP(A185,'1 колонка'!$A$3:$E$803,4,FALSE)*(1+$G$6)*$G$11</f>
        <v>95675.99999999999</v>
      </c>
      <c r="E185" s="6">
        <f>VLOOKUP(A185,'1 колонка'!$A$3:$E$803,5,FALSE)</f>
        <v>70</v>
      </c>
    </row>
    <row r="186" spans="1:5" ht="12.75">
      <c r="A186" s="6" t="s">
        <v>968</v>
      </c>
      <c r="B186" s="6" t="str">
        <f>VLOOKUP(A186,'1 колонка'!$A$3:$E$803,2,FALSE)</f>
        <v>Брейн Бустер, коллоидная фитоформула, 237 мл</v>
      </c>
      <c r="C186" s="6">
        <f>VLOOKUP(A186,'1 колонка'!$A$3:$E$803,3,FALSE)</f>
        <v>6</v>
      </c>
      <c r="D186" s="47">
        <f>VLOOKUP(A186,'1 колонка'!$A$3:$E$803,4,FALSE)*(1+$G$6)*$G$11</f>
        <v>95675.99999999999</v>
      </c>
      <c r="E186" s="6">
        <f>VLOOKUP(A186,'1 колонка'!$A$3:$E$803,5,FALSE)</f>
        <v>70</v>
      </c>
    </row>
    <row r="187" spans="1:5" ht="12.75">
      <c r="A187" s="6" t="s">
        <v>969</v>
      </c>
      <c r="B187" s="6" t="str">
        <f>VLOOKUP(A187,'1 колонка'!$A$3:$E$803,2,FALSE)</f>
        <v>Бьюти Нэчурал, коллоидная фитоформула, 237 мл</v>
      </c>
      <c r="C187" s="6">
        <f>VLOOKUP(A187,'1 колонка'!$A$3:$E$803,3,FALSE)</f>
        <v>6</v>
      </c>
      <c r="D187" s="47">
        <f>VLOOKUP(A187,'1 колонка'!$A$3:$E$803,4,FALSE)*(1+$G$6)*$G$11</f>
        <v>95675.99999999999</v>
      </c>
      <c r="E187" s="6">
        <f>VLOOKUP(A187,'1 колонка'!$A$3:$E$803,5,FALSE)</f>
        <v>70</v>
      </c>
    </row>
    <row r="188" spans="1:5" ht="12.75">
      <c r="A188" s="6" t="s">
        <v>970</v>
      </c>
      <c r="B188" s="6" t="str">
        <f>VLOOKUP(A188,'1 колонка'!$A$3:$E$803,2,FALSE)</f>
        <v>Детокс, коллоидная фитоформула, 237 мл</v>
      </c>
      <c r="C188" s="6">
        <f>VLOOKUP(A188,'1 колонка'!$A$3:$E$803,3,FALSE)</f>
        <v>6</v>
      </c>
      <c r="D188" s="47">
        <f>VLOOKUP(A188,'1 колонка'!$A$3:$E$803,4,FALSE)*(1+$G$6)*$G$11</f>
        <v>95675.99999999999</v>
      </c>
      <c r="E188" s="6">
        <f>VLOOKUP(A188,'1 колонка'!$A$3:$E$803,5,FALSE)</f>
        <v>70</v>
      </c>
    </row>
    <row r="189" spans="1:5" ht="12.75">
      <c r="A189" s="6" t="s">
        <v>971</v>
      </c>
      <c r="B189" s="6" t="str">
        <f>VLOOKUP(A189,'1 колонка'!$A$3:$E$803,2,FALSE)</f>
        <v>Имьюн Саппорт, коллоидная фитоформула, 237 мл</v>
      </c>
      <c r="C189" s="6">
        <f>VLOOKUP(A189,'1 колонка'!$A$3:$E$803,3,FALSE)</f>
        <v>6</v>
      </c>
      <c r="D189" s="47">
        <f>VLOOKUP(A189,'1 колонка'!$A$3:$E$803,4,FALSE)*(1+$G$6)*$G$11</f>
        <v>95675.99999999999</v>
      </c>
      <c r="E189" s="6">
        <f>VLOOKUP(A189,'1 колонка'!$A$3:$E$803,5,FALSE)</f>
        <v>70</v>
      </c>
    </row>
    <row r="190" spans="1:5" ht="12.75">
      <c r="A190" s="6" t="s">
        <v>972</v>
      </c>
      <c r="B190" s="6" t="str">
        <f>VLOOKUP(A190,'1 колонка'!$A$3:$E$803,2,FALSE)</f>
        <v>Кардио Саппорт, коллоидная фитоформула, 237 мл</v>
      </c>
      <c r="C190" s="6">
        <f>VLOOKUP(A190,'1 колонка'!$A$3:$E$803,3,FALSE)</f>
        <v>6</v>
      </c>
      <c r="D190" s="47">
        <f>VLOOKUP(A190,'1 колонка'!$A$3:$E$803,4,FALSE)*(1+$G$6)*$G$11</f>
        <v>95675.99999999999</v>
      </c>
      <c r="E190" s="6">
        <f>VLOOKUP(A190,'1 колонка'!$A$3:$E$803,5,FALSE)</f>
        <v>70</v>
      </c>
    </row>
    <row r="191" spans="1:5" ht="12.75">
      <c r="A191" s="6" t="s">
        <v>973</v>
      </c>
      <c r="B191" s="6" t="str">
        <f>VLOOKUP(A191,'1 колонка'!$A$3:$E$803,2,FALSE)</f>
        <v>Мейл Эктив Комплекс, коллоидная фитоформула, 237 мл</v>
      </c>
      <c r="C191" s="6">
        <f>VLOOKUP(A191,'1 колонка'!$A$3:$E$803,3,FALSE)</f>
        <v>6</v>
      </c>
      <c r="D191" s="47">
        <f>VLOOKUP(A191,'1 колонка'!$A$3:$E$803,4,FALSE)*(1+$G$6)*$G$11</f>
        <v>95675.99999999999</v>
      </c>
      <c r="E191" s="6">
        <f>VLOOKUP(A191,'1 колонка'!$A$3:$E$803,5,FALSE)</f>
        <v>70</v>
      </c>
    </row>
    <row r="192" spans="1:5" ht="12.75">
      <c r="A192" s="6" t="s">
        <v>974</v>
      </c>
      <c r="B192" s="6" t="str">
        <f>VLOOKUP(A192,'1 колонка'!$A$3:$E$803,2,FALSE)</f>
        <v>Ментал Комфорт, коллоидная фитоформула, 237 мл</v>
      </c>
      <c r="C192" s="6">
        <f>VLOOKUP(A192,'1 колонка'!$A$3:$E$803,3,FALSE)</f>
        <v>6</v>
      </c>
      <c r="D192" s="47">
        <f>VLOOKUP(A192,'1 колонка'!$A$3:$E$803,4,FALSE)*(1+$G$6)*$G$11</f>
        <v>95675.99999999999</v>
      </c>
      <c r="E192" s="6">
        <f>VLOOKUP(A192,'1 колонка'!$A$3:$E$803,5,FALSE)</f>
        <v>70</v>
      </c>
    </row>
    <row r="193" spans="1:5" ht="12.75">
      <c r="A193" s="6" t="s">
        <v>975</v>
      </c>
      <c r="B193" s="6" t="str">
        <f>VLOOKUP(A193,'1 колонка'!$A$3:$E$803,2,FALSE)</f>
        <v>Остео Комплекс, коллоидная фитоформула, 237 мл</v>
      </c>
      <c r="C193" s="6">
        <f>VLOOKUP(A193,'1 колонка'!$A$3:$E$803,3,FALSE)</f>
        <v>6</v>
      </c>
      <c r="D193" s="47">
        <f>VLOOKUP(A193,'1 колонка'!$A$3:$E$803,4,FALSE)*(1+$G$6)*$G$11</f>
        <v>95675.99999999999</v>
      </c>
      <c r="E193" s="6">
        <f>VLOOKUP(A193,'1 колонка'!$A$3:$E$803,5,FALSE)</f>
        <v>70</v>
      </c>
    </row>
    <row r="194" spans="1:5" ht="12.75">
      <c r="A194" s="6" t="s">
        <v>976</v>
      </c>
      <c r="B194" s="6" t="str">
        <f>VLOOKUP(A194,'1 колонка'!$A$3:$E$803,2,FALSE)</f>
        <v>Фимейл Эктив Комплекс, коллоидная фитоформула, 237 мл</v>
      </c>
      <c r="C194" s="6">
        <f>VLOOKUP(A194,'1 колонка'!$A$3:$E$803,3,FALSE)</f>
        <v>6</v>
      </c>
      <c r="D194" s="47">
        <f>VLOOKUP(A194,'1 колонка'!$A$3:$E$803,4,FALSE)*(1+$G$6)*$G$11</f>
        <v>95675.99999999999</v>
      </c>
      <c r="E194" s="6">
        <f>VLOOKUP(A194,'1 колонка'!$A$3:$E$803,5,FALSE)</f>
        <v>70</v>
      </c>
    </row>
    <row r="195" spans="1:5" ht="12.75">
      <c r="A195" s="6" t="s">
        <v>977</v>
      </c>
      <c r="B195" s="6" t="str">
        <f>VLOOKUP(A195,'1 колонка'!$A$3:$E$803,2,FALSE)</f>
        <v>Шугар Бэланс, коллоидная фитоформула, 237 мл</v>
      </c>
      <c r="C195" s="6">
        <f>VLOOKUP(A195,'1 колонка'!$A$3:$E$803,3,FALSE)</f>
        <v>6</v>
      </c>
      <c r="D195" s="47">
        <f>VLOOKUP(A195,'1 колонка'!$A$3:$E$803,4,FALSE)*(1+$G$6)*$G$11</f>
        <v>95675.99999999999</v>
      </c>
      <c r="E195" s="6">
        <f>VLOOKUP(A195,'1 колонка'!$A$3:$E$803,5,FALSE)</f>
        <v>70</v>
      </c>
    </row>
    <row r="196" spans="1:5" ht="12.75">
      <c r="A196" s="42"/>
      <c r="B196" s="38" t="s">
        <v>271</v>
      </c>
      <c r="C196" s="15"/>
      <c r="D196" s="48"/>
      <c r="E196" s="16"/>
    </row>
    <row r="197" spans="1:5" ht="12.75">
      <c r="A197" s="6" t="s">
        <v>978</v>
      </c>
      <c r="B197" s="6" t="str">
        <f>VLOOKUP(A197,'1 колонка'!$A$3:$E$803,2,FALSE)</f>
        <v>ЭМ-Курунга, таблетки, 10 шт</v>
      </c>
      <c r="C197" s="6">
        <f>VLOOKUP(A197,'1 колонка'!$A$3:$E$803,3,FALSE)</f>
        <v>32</v>
      </c>
      <c r="D197" s="47">
        <f>VLOOKUP(A197,'1 колонка'!$A$3:$E$803,4,FALSE)*(1+$G$6)*$G$11</f>
        <v>8058</v>
      </c>
      <c r="E197" s="6">
        <f>VLOOKUP(A197,'1 колонка'!$A$3:$E$803,5,FALSE)</f>
        <v>6</v>
      </c>
    </row>
    <row r="198" spans="1:5" ht="12.75">
      <c r="A198" s="6" t="s">
        <v>980</v>
      </c>
      <c r="B198" s="6" t="str">
        <f>VLOOKUP(A198,'1 колонка'!$A$3:$E$803,2,FALSE)</f>
        <v>ЭМ-Курунга, таблетки, 40 шт</v>
      </c>
      <c r="C198" s="6">
        <f>VLOOKUP(A198,'1 колонка'!$A$3:$E$803,3,FALSE)</f>
        <v>18</v>
      </c>
      <c r="D198" s="47">
        <f>VLOOKUP(A198,'1 колонка'!$A$3:$E$803,4,FALSE)*(1+$G$6)*$G$11</f>
        <v>29783.999999999996</v>
      </c>
      <c r="E198" s="6">
        <f>VLOOKUP(A198,'1 колонка'!$A$3:$E$803,5,FALSE)</f>
        <v>22</v>
      </c>
    </row>
    <row r="199" spans="1:5" ht="12.75">
      <c r="A199" s="42"/>
      <c r="B199" s="38" t="s">
        <v>982</v>
      </c>
      <c r="C199" s="15"/>
      <c r="D199" s="48"/>
      <c r="E199" s="16"/>
    </row>
    <row r="200" spans="1:5" ht="12.75">
      <c r="A200" s="6" t="s">
        <v>983</v>
      </c>
      <c r="B200" s="6" t="str">
        <f>VLOOKUP(A200,'1 колонка'!$A$3:$E$803,2,FALSE)</f>
        <v>Лесмин, таблетки, 80 шт</v>
      </c>
      <c r="C200" s="6">
        <f>VLOOKUP(A200,'1 колонка'!$A$3:$E$803,3,FALSE)</f>
        <v>5</v>
      </c>
      <c r="D200" s="47">
        <f>VLOOKUP(A200,'1 колонка'!$A$3:$E$803,4,FALSE)*(1+$G$6)*$G$11</f>
        <v>35190</v>
      </c>
      <c r="E200" s="6">
        <f>VLOOKUP(A200,'1 колонка'!$A$3:$E$803,5,FALSE)</f>
        <v>26</v>
      </c>
    </row>
    <row r="201" spans="1:5" ht="12.75">
      <c r="A201" s="6" t="s">
        <v>985</v>
      </c>
      <c r="B201" s="6" t="str">
        <f>VLOOKUP(A201,'1 колонка'!$A$3:$E$803,2,FALSE)</f>
        <v>Фитолон-Кламин, таблетки, 80 шт</v>
      </c>
      <c r="C201" s="6">
        <f>VLOOKUP(A201,'1 колонка'!$A$3:$E$803,3,FALSE)</f>
        <v>5</v>
      </c>
      <c r="D201" s="47">
        <f>VLOOKUP(A201,'1 колонка'!$A$3:$E$803,4,FALSE)*(1+$G$6)*$G$11</f>
        <v>32538</v>
      </c>
      <c r="E201" s="6">
        <f>VLOOKUP(A201,'1 колонка'!$A$3:$E$803,5,FALSE)</f>
        <v>24</v>
      </c>
    </row>
    <row r="202" spans="1:5" ht="15.75">
      <c r="A202" s="42"/>
      <c r="B202" s="30" t="s">
        <v>987</v>
      </c>
      <c r="C202" s="4"/>
      <c r="D202" s="45"/>
      <c r="E202" s="5"/>
    </row>
    <row r="203" spans="1:5" ht="12.75">
      <c r="A203" s="43"/>
      <c r="B203" s="39" t="s">
        <v>688</v>
      </c>
      <c r="C203" s="18"/>
      <c r="D203" s="50"/>
      <c r="E203" s="19"/>
    </row>
    <row r="204" spans="1:5" ht="12.75">
      <c r="A204" s="6" t="s">
        <v>994</v>
      </c>
      <c r="B204" s="6" t="str">
        <f>VLOOKUP(A204,'1 колонка'!$A$3:$E$803,2,FALSE)</f>
        <v>Гель-скраб "Кия" с экстрактом алоэ, 200 г</v>
      </c>
      <c r="C204" s="6">
        <f>VLOOKUP(A204,'1 колонка'!$A$3:$E$803,3,FALSE)</f>
        <v>20</v>
      </c>
      <c r="D204" s="47">
        <f>VLOOKUP(A204,'1 колонка'!$A$3:$E$803,4,FALSE)*(1+$G$6)*$G$11</f>
        <v>13974</v>
      </c>
      <c r="E204" s="6">
        <f>VLOOKUP(A204,'1 колонка'!$A$3:$E$803,5,FALSE)</f>
        <v>10</v>
      </c>
    </row>
    <row r="205" spans="1:5" ht="12.75">
      <c r="A205" s="6" t="s">
        <v>988</v>
      </c>
      <c r="B205" s="6" t="str">
        <f>VLOOKUP(A205,'1 колонка'!$A$3:$E$803,2,FALSE)</f>
        <v>Гель-скраб "Кия" с экстрактом алоэ, 8х15 г</v>
      </c>
      <c r="C205" s="6">
        <f>VLOOKUP(A205,'1 колонка'!$A$3:$E$803,3,FALSE)</f>
        <v>10</v>
      </c>
      <c r="D205" s="47">
        <f>VLOOKUP(A205,'1 колонка'!$A$3:$E$803,4,FALSE)*(1+$G$6)*$G$11</f>
        <v>13157.999999999998</v>
      </c>
      <c r="E205" s="6">
        <f>VLOOKUP(A205,'1 колонка'!$A$3:$E$803,5,FALSE)</f>
        <v>8</v>
      </c>
    </row>
    <row r="206" spans="1:5" ht="12.75">
      <c r="A206" s="6" t="s">
        <v>995</v>
      </c>
      <c r="B206" s="6" t="str">
        <f>VLOOKUP(A206,'1 колонка'!$A$3:$E$803,2,FALSE)</f>
        <v>Гель-скраб "Кия" с экстрактом ромашки, 200 г</v>
      </c>
      <c r="C206" s="6">
        <f>VLOOKUP(A206,'1 колонка'!$A$3:$E$803,3,FALSE)</f>
        <v>20</v>
      </c>
      <c r="D206" s="47">
        <f>VLOOKUP(A206,'1 колонка'!$A$3:$E$803,4,FALSE)*(1+$G$6)*$G$11</f>
        <v>13974</v>
      </c>
      <c r="E206" s="6">
        <f>VLOOKUP(A206,'1 колонка'!$A$3:$E$803,5,FALSE)</f>
        <v>10</v>
      </c>
    </row>
    <row r="207" spans="1:5" ht="12.75">
      <c r="A207" s="6" t="s">
        <v>990</v>
      </c>
      <c r="B207" s="6" t="str">
        <f>VLOOKUP(A207,'1 колонка'!$A$3:$E$803,2,FALSE)</f>
        <v>Гель-скраб "Кия" с экстрактом ромашки, 8х15 г</v>
      </c>
      <c r="C207" s="6">
        <f>VLOOKUP(A207,'1 колонка'!$A$3:$E$803,3,FALSE)</f>
        <v>10</v>
      </c>
      <c r="D207" s="47">
        <f>VLOOKUP(A207,'1 колонка'!$A$3:$E$803,4,FALSE)*(1+$G$6)*$G$11</f>
        <v>13157.999999999998</v>
      </c>
      <c r="E207" s="6">
        <f>VLOOKUP(A207,'1 колонка'!$A$3:$E$803,5,FALSE)</f>
        <v>8</v>
      </c>
    </row>
    <row r="208" spans="1:5" ht="12.75">
      <c r="A208" s="6" t="s">
        <v>996</v>
      </c>
      <c r="B208" s="6" t="str">
        <f>VLOOKUP(A208,'1 колонка'!$A$3:$E$803,2,FALSE)</f>
        <v>Гель-скраб "Кия" с экстрактом череды, 200 г</v>
      </c>
      <c r="C208" s="6">
        <f>VLOOKUP(A208,'1 колонка'!$A$3:$E$803,3,FALSE)</f>
        <v>20</v>
      </c>
      <c r="D208" s="47">
        <f>VLOOKUP(A208,'1 колонка'!$A$3:$E$803,4,FALSE)*(1+$G$6)*$G$11</f>
        <v>13974</v>
      </c>
      <c r="E208" s="6">
        <f>VLOOKUP(A208,'1 колонка'!$A$3:$E$803,5,FALSE)</f>
        <v>10</v>
      </c>
    </row>
    <row r="209" spans="1:5" ht="12.75">
      <c r="A209" s="6" t="s">
        <v>992</v>
      </c>
      <c r="B209" s="6" t="str">
        <f>VLOOKUP(A209,'1 колонка'!$A$3:$E$803,2,FALSE)</f>
        <v>Гель-скраб "Кия" с экстрактом череды, 8х15 г</v>
      </c>
      <c r="C209" s="6">
        <f>VLOOKUP(A209,'1 колонка'!$A$3:$E$803,3,FALSE)</f>
        <v>10</v>
      </c>
      <c r="D209" s="47">
        <f>VLOOKUP(A209,'1 колонка'!$A$3:$E$803,4,FALSE)*(1+$G$6)*$G$11</f>
        <v>13157.999999999998</v>
      </c>
      <c r="E209" s="6">
        <f>VLOOKUP(A209,'1 колонка'!$A$3:$E$803,5,FALSE)</f>
        <v>8</v>
      </c>
    </row>
    <row r="210" spans="1:5" ht="12.75">
      <c r="A210" s="6" t="s">
        <v>997</v>
      </c>
      <c r="B210" s="6" t="str">
        <f>VLOOKUP(A210,'1 колонка'!$A$3:$E$803,2,FALSE)</f>
        <v>Косметическая линия КИЯ "Маска-лифтинг", 8х15 г</v>
      </c>
      <c r="C210" s="6">
        <f>VLOOKUP(A210,'1 колонка'!$A$3:$E$803,3,FALSE)</f>
        <v>10</v>
      </c>
      <c r="D210" s="47">
        <f>VLOOKUP(A210,'1 колонка'!$A$3:$E$803,4,FALSE)*(1+$G$6)*$G$11</f>
        <v>9180</v>
      </c>
      <c r="E210" s="6">
        <f>VLOOKUP(A210,'1 колонка'!$A$3:$E$803,5,FALSE)</f>
        <v>7</v>
      </c>
    </row>
    <row r="211" spans="1:5" ht="12.75">
      <c r="A211" s="6" t="s">
        <v>999</v>
      </c>
      <c r="B211" s="6" t="str">
        <f>VLOOKUP(A211,'1 колонка'!$A$3:$E$803,2,FALSE)</f>
        <v>Косметическая линия КИЯ "Маска-пилинг", 8х15 г</v>
      </c>
      <c r="C211" s="6">
        <f>VLOOKUP(A211,'1 колонка'!$A$3:$E$803,3,FALSE)</f>
        <v>10</v>
      </c>
      <c r="D211" s="47">
        <f>VLOOKUP(A211,'1 колонка'!$A$3:$E$803,4,FALSE)*(1+$G$6)*$G$11</f>
        <v>9791.999999999998</v>
      </c>
      <c r="E211" s="6">
        <f>VLOOKUP(A211,'1 колонка'!$A$3:$E$803,5,FALSE)</f>
        <v>7</v>
      </c>
    </row>
    <row r="212" spans="1:5" ht="12.75">
      <c r="A212" s="6" t="s">
        <v>1007</v>
      </c>
      <c r="B212" s="6" t="str">
        <f>VLOOKUP(A212,'1 колонка'!$A$3:$E$803,2,FALSE)</f>
        <v>Косметическая маска "Клеопатра", 200 г</v>
      </c>
      <c r="C212" s="6">
        <f>VLOOKUP(A212,'1 колонка'!$A$3:$E$803,3,FALSE)</f>
        <v>20</v>
      </c>
      <c r="D212" s="47">
        <f>VLOOKUP(A212,'1 колонка'!$A$3:$E$803,4,FALSE)*(1+$G$6)*$G$11</f>
        <v>12240</v>
      </c>
      <c r="E212" s="6">
        <f>VLOOKUP(A212,'1 колонка'!$A$3:$E$803,5,FALSE)</f>
        <v>9</v>
      </c>
    </row>
    <row r="213" spans="1:5" ht="12.75">
      <c r="A213" s="6" t="s">
        <v>1001</v>
      </c>
      <c r="B213" s="6" t="str">
        <f>VLOOKUP(A213,'1 колонка'!$A$3:$E$803,2,FALSE)</f>
        <v>Косметическая маска "Клеопатра", 8х15г</v>
      </c>
      <c r="C213" s="6">
        <f>VLOOKUP(A213,'1 колонка'!$A$3:$E$803,3,FALSE)</f>
        <v>10</v>
      </c>
      <c r="D213" s="47">
        <f>VLOOKUP(A213,'1 колонка'!$A$3:$E$803,4,FALSE)*(1+$G$6)*$G$11</f>
        <v>13157.999999999998</v>
      </c>
      <c r="E213" s="6">
        <f>VLOOKUP(A213,'1 колонка'!$A$3:$E$803,5,FALSE)</f>
        <v>8</v>
      </c>
    </row>
    <row r="214" spans="1:5" ht="12.75">
      <c r="A214" s="6" t="s">
        <v>1008</v>
      </c>
      <c r="B214" s="6" t="str">
        <f>VLOOKUP(A214,'1 колонка'!$A$3:$E$803,2,FALSE)</f>
        <v>Косметическая маска "Минеральная", 200 г</v>
      </c>
      <c r="C214" s="6">
        <f>VLOOKUP(A214,'1 колонка'!$A$3:$E$803,3,FALSE)</f>
        <v>20</v>
      </c>
      <c r="D214" s="47">
        <f>VLOOKUP(A214,'1 колонка'!$A$3:$E$803,4,FALSE)*(1+$G$6)*$G$11</f>
        <v>9791.999999999998</v>
      </c>
      <c r="E214" s="6">
        <f>VLOOKUP(A214,'1 колонка'!$A$3:$E$803,5,FALSE)</f>
        <v>7</v>
      </c>
    </row>
    <row r="215" spans="1:5" ht="12.75">
      <c r="A215" s="6" t="s">
        <v>1003</v>
      </c>
      <c r="B215" s="6" t="str">
        <f>VLOOKUP(A215,'1 колонка'!$A$3:$E$803,2,FALSE)</f>
        <v>Косметическая маска "Минеральная", 8х15г</v>
      </c>
      <c r="C215" s="6">
        <f>VLOOKUP(A215,'1 колонка'!$A$3:$E$803,3,FALSE)</f>
        <v>10</v>
      </c>
      <c r="D215" s="47">
        <f>VLOOKUP(A215,'1 колонка'!$A$3:$E$803,4,FALSE)*(1+$G$6)*$G$11</f>
        <v>13157.999999999998</v>
      </c>
      <c r="E215" s="6">
        <f>VLOOKUP(A215,'1 колонка'!$A$3:$E$803,5,FALSE)</f>
        <v>8</v>
      </c>
    </row>
    <row r="216" spans="1:5" ht="12.75">
      <c r="A216" s="6" t="s">
        <v>1005</v>
      </c>
      <c r="B216" s="6" t="str">
        <f>VLOOKUP(A216,'1 колонка'!$A$3:$E$803,2,FALSE)</f>
        <v>Косметическая маска "Царица", 8х15 г</v>
      </c>
      <c r="C216" s="6">
        <f>VLOOKUP(A216,'1 колонка'!$A$3:$E$803,3,FALSE)</f>
        <v>10</v>
      </c>
      <c r="D216" s="47">
        <f>VLOOKUP(A216,'1 колонка'!$A$3:$E$803,4,FALSE)*(1+$G$6)*$G$11</f>
        <v>13157.999999999998</v>
      </c>
      <c r="E216" s="6">
        <f>VLOOKUP(A216,'1 колонка'!$A$3:$E$803,5,FALSE)</f>
        <v>8</v>
      </c>
    </row>
    <row r="217" spans="1:5" ht="12.75">
      <c r="A217" s="6" t="s">
        <v>1009</v>
      </c>
      <c r="B217" s="6" t="str">
        <f>VLOOKUP(A217,'1 колонка'!$A$3:$E$803,2,FALSE)</f>
        <v>Косметическая маска со спирулиной "Кия", 80 г</v>
      </c>
      <c r="C217" s="6">
        <f>VLOOKUP(A217,'1 колонка'!$A$3:$E$803,3,FALSE)</f>
        <v>15</v>
      </c>
      <c r="D217" s="47">
        <f>VLOOKUP(A217,'1 колонка'!$A$3:$E$803,4,FALSE)*(1+$G$6)*$G$11</f>
        <v>9791.999999999998</v>
      </c>
      <c r="E217" s="6">
        <f>VLOOKUP(A217,'1 колонка'!$A$3:$E$803,5,FALSE)</f>
        <v>7</v>
      </c>
    </row>
    <row r="218" spans="1:5" ht="12.75">
      <c r="A218" s="6" t="s">
        <v>1010</v>
      </c>
      <c r="B218" s="6" t="str">
        <f>VLOOKUP(A218,'1 колонка'!$A$3:$E$803,2,FALSE)</f>
        <v>Косметическое масло "Кия", 30 мл</v>
      </c>
      <c r="C218" s="6">
        <f>VLOOKUP(A218,'1 колонка'!$A$3:$E$803,3,FALSE)</f>
        <v>10</v>
      </c>
      <c r="D218" s="47">
        <f>VLOOKUP(A218,'1 колонка'!$A$3:$E$803,4,FALSE)*(1+$G$6)*$G$11</f>
        <v>13667.999999999998</v>
      </c>
      <c r="E218" s="6">
        <f>VLOOKUP(A218,'1 колонка'!$A$3:$E$803,5,FALSE)</f>
        <v>10</v>
      </c>
    </row>
    <row r="219" spans="1:5" ht="12.75">
      <c r="A219" s="6" t="s">
        <v>1013</v>
      </c>
      <c r="B219" s="6" t="str">
        <f>VLOOKUP(A219,'1 колонка'!$A$3:$E$803,2,FALSE)</f>
        <v>Крем-маска "Княжна", 80 г</v>
      </c>
      <c r="C219" s="6">
        <f>VLOOKUP(A219,'1 колонка'!$A$3:$E$803,3,FALSE)</f>
        <v>15</v>
      </c>
      <c r="D219" s="47">
        <f>VLOOKUP(A219,'1 колонка'!$A$3:$E$803,4,FALSE)*(1+$G$6)*$G$11</f>
        <v>9791.999999999998</v>
      </c>
      <c r="E219" s="6">
        <f>VLOOKUP(A219,'1 колонка'!$A$3:$E$803,5,FALSE)</f>
        <v>7</v>
      </c>
    </row>
    <row r="220" spans="1:5" ht="12.75">
      <c r="A220" s="6" t="s">
        <v>1011</v>
      </c>
      <c r="B220" s="6" t="str">
        <f>VLOOKUP(A220,'1 колонка'!$A$3:$E$803,2,FALSE)</f>
        <v>Крем-маска "Княжна", 8х15г</v>
      </c>
      <c r="C220" s="6">
        <f>VLOOKUP(A220,'1 колонка'!$A$3:$E$803,3,FALSE)</f>
        <v>10</v>
      </c>
      <c r="D220" s="47">
        <f>VLOOKUP(A220,'1 колонка'!$A$3:$E$803,4,FALSE)*(1+$G$6)*$G$11</f>
        <v>13157.999999999998</v>
      </c>
      <c r="E220" s="6">
        <f>VLOOKUP(A220,'1 колонка'!$A$3:$E$803,5,FALSE)</f>
        <v>8</v>
      </c>
    </row>
    <row r="221" spans="1:5" ht="12.75">
      <c r="A221" s="6" t="s">
        <v>1014</v>
      </c>
      <c r="B221" s="6" t="str">
        <f>VLOOKUP(A221,'1 колонка'!$A$3:$E$803,2,FALSE)</f>
        <v>Пудра-сорбент "Кия", 60 г</v>
      </c>
      <c r="C221" s="6">
        <f>VLOOKUP(A221,'1 колонка'!$A$3:$E$803,3,FALSE)</f>
        <v>6</v>
      </c>
      <c r="D221" s="47">
        <f>VLOOKUP(A221,'1 колонка'!$A$3:$E$803,4,FALSE)*(1+$G$6)*$G$11</f>
        <v>13974</v>
      </c>
      <c r="E221" s="6">
        <f>VLOOKUP(A221,'1 колонка'!$A$3:$E$803,5,FALSE)</f>
        <v>10</v>
      </c>
    </row>
    <row r="222" spans="1:5" ht="12.75">
      <c r="A222" s="6" t="s">
        <v>1015</v>
      </c>
      <c r="B222" s="6" t="str">
        <f>VLOOKUP(A222,'1 колонка'!$A$3:$E$803,2,FALSE)</f>
        <v>Пудра-сорбент "Кия", 8 г</v>
      </c>
      <c r="C222" s="6">
        <f>VLOOKUP(A222,'1 колонка'!$A$3:$E$803,3,FALSE)</f>
        <v>10</v>
      </c>
      <c r="D222" s="47">
        <f>VLOOKUP(A222,'1 колонка'!$A$3:$E$803,4,FALSE)*(1+$G$6)*$G$11</f>
        <v>5202</v>
      </c>
      <c r="E222" s="6">
        <f>VLOOKUP(A222,'1 колонка'!$A$3:$E$803,5,FALSE)</f>
        <v>4</v>
      </c>
    </row>
    <row r="223" spans="1:5" ht="12.75">
      <c r="A223" s="35" t="s">
        <v>362</v>
      </c>
      <c r="B223" s="36" t="str">
        <f>VLOOKUP(A223,'1 колонка'!$A$3:$E$803,2,FALSE)</f>
        <v>Скраб "Кия" "Ванильная карамель", 200 г</v>
      </c>
      <c r="C223" s="36">
        <f>VLOOKUP(A223,'1 колонка'!$A$3:$E$803,3,FALSE)</f>
        <v>20</v>
      </c>
      <c r="D223" s="49">
        <f>VLOOKUP(A223,'1 колонка'!$A$3:$E$803,4,FALSE)*(1+$G$6)*$G$11</f>
        <v>14280</v>
      </c>
      <c r="E223" s="36">
        <f>VLOOKUP(A223,'1 колонка'!$A$3:$E$803,5,FALSE)</f>
        <v>10</v>
      </c>
    </row>
    <row r="224" spans="1:5" ht="12.75">
      <c r="A224" s="35" t="s">
        <v>363</v>
      </c>
      <c r="B224" s="36" t="str">
        <f>VLOOKUP(A224,'1 колонка'!$A$3:$E$803,2,FALSE)</f>
        <v>Скраб "Кия" "Лимон", 200 г</v>
      </c>
      <c r="C224" s="36">
        <f>VLOOKUP(A224,'1 колонка'!$A$3:$E$803,3,FALSE)</f>
        <v>20</v>
      </c>
      <c r="D224" s="49">
        <f>VLOOKUP(A224,'1 колонка'!$A$3:$E$803,4,FALSE)*(1+$G$6)*$G$11</f>
        <v>14280</v>
      </c>
      <c r="E224" s="36">
        <f>VLOOKUP(A224,'1 колонка'!$A$3:$E$803,5,FALSE)</f>
        <v>10</v>
      </c>
    </row>
    <row r="225" spans="1:5" ht="12.75">
      <c r="A225" s="35" t="s">
        <v>364</v>
      </c>
      <c r="B225" s="36" t="str">
        <f>VLOOKUP(A225,'1 колонка'!$A$3:$E$803,2,FALSE)</f>
        <v>Скраб "Нежный" "Пудровая нежность", 80 г</v>
      </c>
      <c r="C225" s="36">
        <f>VLOOKUP(A225,'1 колонка'!$A$3:$E$803,3,FALSE)</f>
        <v>15</v>
      </c>
      <c r="D225" s="49">
        <f>VLOOKUP(A225,'1 колонка'!$A$3:$E$803,4,FALSE)*(1+$G$6)*$G$11</f>
        <v>10098</v>
      </c>
      <c r="E225" s="36">
        <f>VLOOKUP(A225,'1 колонка'!$A$3:$E$803,5,FALSE)</f>
        <v>7</v>
      </c>
    </row>
    <row r="226" spans="1:5" ht="12.75">
      <c r="A226" s="6" t="s">
        <v>1018</v>
      </c>
      <c r="B226" s="6" t="str">
        <f>VLOOKUP(A226,'1 колонка'!$A$3:$E$803,2,FALSE)</f>
        <v>Скраб "Нежный", 80 г</v>
      </c>
      <c r="C226" s="6">
        <f>VLOOKUP(A226,'1 колонка'!$A$3:$E$803,3,FALSE)</f>
        <v>15</v>
      </c>
      <c r="D226" s="47">
        <f>VLOOKUP(A226,'1 колонка'!$A$3:$E$803,4,FALSE)*(1+$G$6)*$G$11</f>
        <v>9791.999999999998</v>
      </c>
      <c r="E226" s="6">
        <f>VLOOKUP(A226,'1 колонка'!$A$3:$E$803,5,FALSE)</f>
        <v>7</v>
      </c>
    </row>
    <row r="227" spans="1:5" ht="12.75">
      <c r="A227" s="6" t="s">
        <v>1016</v>
      </c>
      <c r="B227" s="6" t="str">
        <f>VLOOKUP(A227,'1 колонка'!$A$3:$E$803,2,FALSE)</f>
        <v>Скраб "Нежный", 8х15г</v>
      </c>
      <c r="C227" s="6">
        <f>VLOOKUP(A227,'1 колонка'!$A$3:$E$803,3,FALSE)</f>
        <v>10</v>
      </c>
      <c r="D227" s="47">
        <f>VLOOKUP(A227,'1 колонка'!$A$3:$E$803,4,FALSE)*(1+$G$6)*$G$11</f>
        <v>13157.999999999998</v>
      </c>
      <c r="E227" s="6">
        <f>VLOOKUP(A227,'1 колонка'!$A$3:$E$803,5,FALSE)</f>
        <v>8</v>
      </c>
    </row>
    <row r="228" spans="1:5" ht="12.75">
      <c r="A228" s="42"/>
      <c r="B228" s="38" t="s">
        <v>750</v>
      </c>
      <c r="C228" s="15"/>
      <c r="D228" s="48"/>
      <c r="E228" s="16"/>
    </row>
    <row r="229" spans="1:5" ht="12.75">
      <c r="A229" s="6" t="s">
        <v>1019</v>
      </c>
      <c r="B229" s="6" t="str">
        <f>VLOOKUP(A229,'1 колонка'!$A$3:$E$803,2,FALSE)</f>
        <v>Бальзам "Чистотел", 75 мл</v>
      </c>
      <c r="C229" s="6">
        <f>VLOOKUP(A229,'1 колонка'!$A$3:$E$803,3,FALSE)</f>
        <v>10</v>
      </c>
      <c r="D229" s="47">
        <f>VLOOKUP(A229,'1 колонка'!$A$3:$E$803,4,FALSE)*(1+$G$6)*$G$11</f>
        <v>36924</v>
      </c>
      <c r="E229" s="6">
        <f>VLOOKUP(A229,'1 колонка'!$A$3:$E$803,5,FALSE)</f>
        <v>30</v>
      </c>
    </row>
    <row r="230" spans="1:5" ht="12.75">
      <c r="A230" s="6" t="s">
        <v>1020</v>
      </c>
      <c r="B230" s="6" t="str">
        <f>VLOOKUP(A230,'1 колонка'!$A$3:$E$803,2,FALSE)</f>
        <v>Бальзам для волос, 50 мл</v>
      </c>
      <c r="C230" s="6">
        <f>VLOOKUP(A230,'1 колонка'!$A$3:$E$803,3,FALSE)</f>
        <v>20</v>
      </c>
      <c r="D230" s="47">
        <f>VLOOKUP(A230,'1 колонка'!$A$3:$E$803,4,FALSE)*(1+$G$6)*$G$11</f>
        <v>7343.999999999999</v>
      </c>
      <c r="E230" s="6">
        <f>VLOOKUP(A230,'1 колонка'!$A$3:$E$803,5,FALSE)</f>
        <v>6</v>
      </c>
    </row>
    <row r="231" spans="1:5" ht="12.75">
      <c r="A231" s="6" t="s">
        <v>1022</v>
      </c>
      <c r="B231" s="6" t="str">
        <f>VLOOKUP(A231,'1 колонка'!$A$3:$E$803,2,FALSE)</f>
        <v>Ванна скипидарная N1, 250 мл</v>
      </c>
      <c r="C231" s="6">
        <f>VLOOKUP(A231,'1 колонка'!$A$3:$E$803,3,FALSE)</f>
        <v>5</v>
      </c>
      <c r="D231" s="47">
        <f>VLOOKUP(A231,'1 колонка'!$A$3:$E$803,4,FALSE)*(1+$G$6)*$G$11</f>
        <v>26315.999999999996</v>
      </c>
      <c r="E231" s="6">
        <f>VLOOKUP(A231,'1 колонка'!$A$3:$E$803,5,FALSE)</f>
        <v>22</v>
      </c>
    </row>
    <row r="232" spans="1:5" ht="12.75">
      <c r="A232" s="6" t="s">
        <v>1024</v>
      </c>
      <c r="B232" s="6" t="str">
        <f>VLOOKUP(A232,'1 колонка'!$A$3:$E$803,2,FALSE)</f>
        <v>Ванна скипидарная N2, 250 мл</v>
      </c>
      <c r="C232" s="6">
        <f>VLOOKUP(A232,'1 колонка'!$A$3:$E$803,3,FALSE)</f>
        <v>5</v>
      </c>
      <c r="D232" s="47">
        <f>VLOOKUP(A232,'1 колонка'!$A$3:$E$803,4,FALSE)*(1+$G$6)*$G$11</f>
        <v>26315.999999999996</v>
      </c>
      <c r="E232" s="6">
        <f>VLOOKUP(A232,'1 колонка'!$A$3:$E$803,5,FALSE)</f>
        <v>22</v>
      </c>
    </row>
    <row r="233" spans="1:5" ht="12.75">
      <c r="A233" s="6" t="s">
        <v>1026</v>
      </c>
      <c r="B233" s="6" t="str">
        <f>VLOOKUP(A233,'1 колонка'!$A$3:$E$803,2,FALSE)</f>
        <v>Гель для интимной гигиены "Блаженство", 20 мл</v>
      </c>
      <c r="C233" s="6">
        <f>VLOOKUP(A233,'1 колонка'!$A$3:$E$803,3,FALSE)</f>
        <v>10</v>
      </c>
      <c r="D233" s="47">
        <f>VLOOKUP(A233,'1 колонка'!$A$3:$E$803,4,FALSE)*(1+$G$6)*$G$11</f>
        <v>8568</v>
      </c>
      <c r="E233" s="6">
        <f>VLOOKUP(A233,'1 колонка'!$A$3:$E$803,5,FALSE)</f>
        <v>7</v>
      </c>
    </row>
    <row r="234" spans="1:5" ht="12.75">
      <c r="A234" s="6" t="s">
        <v>1027</v>
      </c>
      <c r="B234" s="6" t="str">
        <f>VLOOKUP(A234,'1 колонка'!$A$3:$E$803,2,FALSE)</f>
        <v>Гель от ушибов "Арктика", 30 мл</v>
      </c>
      <c r="C234" s="6">
        <f>VLOOKUP(A234,'1 колонка'!$A$3:$E$803,3,FALSE)</f>
        <v>10</v>
      </c>
      <c r="D234" s="47">
        <f>VLOOKUP(A234,'1 колонка'!$A$3:$E$803,4,FALSE)*(1+$G$6)*$G$11</f>
        <v>8262</v>
      </c>
      <c r="E234" s="6">
        <f>VLOOKUP(A234,'1 колонка'!$A$3:$E$803,5,FALSE)</f>
        <v>7</v>
      </c>
    </row>
    <row r="235" spans="1:5" ht="12.75">
      <c r="A235" s="6" t="s">
        <v>1028</v>
      </c>
      <c r="B235" s="6" t="str">
        <f>VLOOKUP(A235,'1 колонка'!$A$3:$E$803,2,FALSE)</f>
        <v>Гель рассасывающий "Мамавит", 50 мл</v>
      </c>
      <c r="C235" s="6">
        <f>VLOOKUP(A235,'1 колонка'!$A$3:$E$803,3,FALSE)</f>
        <v>7</v>
      </c>
      <c r="D235" s="47">
        <f>VLOOKUP(A235,'1 колонка'!$A$3:$E$803,4,FALSE)*(1+$G$6)*$G$11</f>
        <v>26112</v>
      </c>
      <c r="E235" s="6">
        <f>VLOOKUP(A235,'1 колонка'!$A$3:$E$803,5,FALSE)</f>
        <v>22</v>
      </c>
    </row>
    <row r="236" spans="1:5" ht="12.75">
      <c r="A236" s="6" t="s">
        <v>1029</v>
      </c>
      <c r="B236" s="6" t="str">
        <f>VLOOKUP(A236,'1 колонка'!$A$3:$E$803,2,FALSE)</f>
        <v>Концентрат березовый для ног "Бетулан", кашицеобразный продукт, 40 г</v>
      </c>
      <c r="C236" s="6">
        <f>VLOOKUP(A236,'1 колонка'!$A$3:$E$803,3,FALSE)</f>
        <v>20</v>
      </c>
      <c r="D236" s="47">
        <f>VLOOKUP(A236,'1 колонка'!$A$3:$E$803,4,FALSE)*(1+$G$6)*$G$11</f>
        <v>3467.9999999999995</v>
      </c>
      <c r="E236" s="6">
        <f>VLOOKUP(A236,'1 колонка'!$A$3:$E$803,5,FALSE)</f>
        <v>3</v>
      </c>
    </row>
    <row r="237" spans="1:5" ht="12.75">
      <c r="A237" s="6" t="s">
        <v>1030</v>
      </c>
      <c r="B237" s="6" t="str">
        <f>VLOOKUP(A237,'1 колонка'!$A$3:$E$803,2,FALSE)</f>
        <v>Концентрат на основе молочной сыворотки, жидкость, 150 мл</v>
      </c>
      <c r="C237" s="6">
        <f>VLOOKUP(A237,'1 колонка'!$A$3:$E$803,3,FALSE)</f>
        <v>8</v>
      </c>
      <c r="D237" s="47">
        <f>VLOOKUP(A237,'1 колонка'!$A$3:$E$803,4,FALSE)*(1+$G$6)*$G$11</f>
        <v>12137.999999999998</v>
      </c>
      <c r="E237" s="6">
        <f>VLOOKUP(A237,'1 колонка'!$A$3:$E$803,5,FALSE)</f>
        <v>10</v>
      </c>
    </row>
    <row r="238" spans="1:5" ht="12.75">
      <c r="A238" s="6" t="s">
        <v>1032</v>
      </c>
      <c r="B238" s="6" t="str">
        <f>VLOOKUP(A238,'1 колонка'!$A$3:$E$803,2,FALSE)</f>
        <v>Концентрат с экстрактом корня лопуха, жидкость, 150 мл</v>
      </c>
      <c r="C238" s="6">
        <f>VLOOKUP(A238,'1 колонка'!$A$3:$E$803,3,FALSE)</f>
        <v>8</v>
      </c>
      <c r="D238" s="47">
        <f>VLOOKUP(A238,'1 колонка'!$A$3:$E$803,4,FALSE)*(1+$G$6)*$G$11</f>
        <v>10608</v>
      </c>
      <c r="E238" s="6">
        <f>VLOOKUP(A238,'1 колонка'!$A$3:$E$803,5,FALSE)</f>
        <v>9</v>
      </c>
    </row>
    <row r="239" spans="1:5" ht="12.75">
      <c r="A239" s="6" t="s">
        <v>1034</v>
      </c>
      <c r="B239" s="6" t="str">
        <f>VLOOKUP(A239,'1 колонка'!$A$3:$E$803,2,FALSE)</f>
        <v>Концентрат с экстрактом листа крапивы, жидкость, 150 мл</v>
      </c>
      <c r="C239" s="6">
        <f>VLOOKUP(A239,'1 колонка'!$A$3:$E$803,3,FALSE)</f>
        <v>8</v>
      </c>
      <c r="D239" s="47">
        <f>VLOOKUP(A239,'1 колонка'!$A$3:$E$803,4,FALSE)*(1+$G$6)*$G$11</f>
        <v>12137.999999999998</v>
      </c>
      <c r="E239" s="6">
        <f>VLOOKUP(A239,'1 колонка'!$A$3:$E$803,5,FALSE)</f>
        <v>10</v>
      </c>
    </row>
    <row r="240" spans="1:5" ht="12.75">
      <c r="A240" s="6" t="s">
        <v>296</v>
      </c>
      <c r="B240" s="6" t="str">
        <f>VLOOKUP(A240,'1 колонка'!$A$3:$E$803,2,FALSE)</f>
        <v>Крем "Ширлайн", 50 мл</v>
      </c>
      <c r="C240" s="6">
        <f>VLOOKUP(A240,'1 колонка'!$A$3:$E$803,3,FALSE)</f>
        <v>14</v>
      </c>
      <c r="D240" s="47">
        <f>VLOOKUP(A240,'1 колонка'!$A$3:$E$803,4,FALSE)*(1+$G$6)*$G$11</f>
        <v>9690</v>
      </c>
      <c r="E240" s="6">
        <f>VLOOKUP(A240,'1 колонка'!$A$3:$E$803,5,FALSE)</f>
        <v>8</v>
      </c>
    </row>
    <row r="241" spans="1:5" ht="12.75">
      <c r="A241" s="6" t="s">
        <v>1036</v>
      </c>
      <c r="B241" s="6" t="str">
        <f>VLOOKUP(A241,'1 колонка'!$A$3:$E$803,2,FALSE)</f>
        <v>Крем антиаллергический "Солхинол", 30 мл</v>
      </c>
      <c r="C241" s="6">
        <f>VLOOKUP(A241,'1 колонка'!$A$3:$E$803,3,FALSE)</f>
        <v>10</v>
      </c>
      <c r="D241" s="47">
        <f>VLOOKUP(A241,'1 колонка'!$A$3:$E$803,4,FALSE)*(1+$G$6)*$G$11</f>
        <v>8262</v>
      </c>
      <c r="E241" s="6">
        <f>VLOOKUP(A241,'1 колонка'!$A$3:$E$803,5,FALSE)</f>
        <v>7</v>
      </c>
    </row>
    <row r="242" spans="1:5" ht="12.75">
      <c r="A242" s="6" t="s">
        <v>1037</v>
      </c>
      <c r="B242" s="6" t="str">
        <f>VLOOKUP(A242,'1 колонка'!$A$3:$E$803,2,FALSE)</f>
        <v>Крем антиварикозный "Венорм", 50 мл</v>
      </c>
      <c r="C242" s="6">
        <f>VLOOKUP(A242,'1 колонка'!$A$3:$E$803,3,FALSE)</f>
        <v>14</v>
      </c>
      <c r="D242" s="47">
        <f>VLOOKUP(A242,'1 колонка'!$A$3:$E$803,4,FALSE)*(1+$G$6)*$G$11</f>
        <v>11730</v>
      </c>
      <c r="E242" s="6">
        <f>VLOOKUP(A242,'1 колонка'!$A$3:$E$803,5,FALSE)</f>
        <v>10</v>
      </c>
    </row>
    <row r="243" spans="1:5" ht="12.75">
      <c r="A243" s="6" t="s">
        <v>1038</v>
      </c>
      <c r="B243" s="6" t="str">
        <f>VLOOKUP(A243,'1 колонка'!$A$3:$E$803,2,FALSE)</f>
        <v>Крем антигрибковый "Микодонт", 30 мл</v>
      </c>
      <c r="C243" s="6">
        <f>VLOOKUP(A243,'1 колонка'!$A$3:$E$803,3,FALSE)</f>
        <v>10</v>
      </c>
      <c r="D243" s="47">
        <f>VLOOKUP(A243,'1 колонка'!$A$3:$E$803,4,FALSE)*(1+$G$6)*$G$11</f>
        <v>8262</v>
      </c>
      <c r="E243" s="6">
        <f>VLOOKUP(A243,'1 колонка'!$A$3:$E$803,5,FALSE)</f>
        <v>7</v>
      </c>
    </row>
    <row r="244" spans="1:5" ht="12.75">
      <c r="A244" s="6" t="s">
        <v>1039</v>
      </c>
      <c r="B244" s="6" t="str">
        <f>VLOOKUP(A244,'1 колонка'!$A$3:$E$803,2,FALSE)</f>
        <v>Крем антипсориазный "Пикладол", 30 мл</v>
      </c>
      <c r="C244" s="6">
        <f>VLOOKUP(A244,'1 колонка'!$A$3:$E$803,3,FALSE)</f>
        <v>10</v>
      </c>
      <c r="D244" s="47">
        <f>VLOOKUP(A244,'1 колонка'!$A$3:$E$803,4,FALSE)*(1+$G$6)*$G$11</f>
        <v>8262</v>
      </c>
      <c r="E244" s="6">
        <f>VLOOKUP(A244,'1 колонка'!$A$3:$E$803,5,FALSE)</f>
        <v>7</v>
      </c>
    </row>
    <row r="245" spans="1:5" ht="12.75">
      <c r="A245" s="6" t="s">
        <v>1040</v>
      </c>
      <c r="B245" s="6" t="str">
        <f>VLOOKUP(A245,'1 колонка'!$A$3:$E$803,2,FALSE)</f>
        <v>Крем массажный "Мумие", 50 мл</v>
      </c>
      <c r="C245" s="6">
        <f>VLOOKUP(A245,'1 колонка'!$A$3:$E$803,3,FALSE)</f>
        <v>14</v>
      </c>
      <c r="D245" s="47">
        <f>VLOOKUP(A245,'1 колонка'!$A$3:$E$803,4,FALSE)*(1+$G$6)*$G$11</f>
        <v>13157.999999999998</v>
      </c>
      <c r="E245" s="6">
        <f>VLOOKUP(A245,'1 колонка'!$A$3:$E$803,5,FALSE)</f>
        <v>11</v>
      </c>
    </row>
    <row r="246" spans="1:5" ht="12.75">
      <c r="A246" s="6" t="s">
        <v>1041</v>
      </c>
      <c r="B246" s="6" t="str">
        <f>VLOOKUP(A246,'1 колонка'!$A$3:$E$803,2,FALSE)</f>
        <v>Крем массажный противовоспалительный "Эсобел", 50 г</v>
      </c>
      <c r="C246" s="6">
        <f>VLOOKUP(A246,'1 колонка'!$A$3:$E$803,3,FALSE)</f>
        <v>14</v>
      </c>
      <c r="D246" s="47">
        <f>VLOOKUP(A246,'1 колонка'!$A$3:$E$803,4,FALSE)*(1+$G$6)*$G$11</f>
        <v>11730</v>
      </c>
      <c r="E246" s="6">
        <f>VLOOKUP(A246,'1 колонка'!$A$3:$E$803,5,FALSE)</f>
        <v>10</v>
      </c>
    </row>
    <row r="247" spans="1:5" ht="12.75">
      <c r="A247" s="6" t="s">
        <v>1042</v>
      </c>
      <c r="B247" s="6" t="str">
        <f>VLOOKUP(A247,'1 колонка'!$A$3:$E$803,2,FALSE)</f>
        <v>Крем массажный с экстрактом сабельника "Эсобел", 50 мл</v>
      </c>
      <c r="C247" s="6">
        <f>VLOOKUP(A247,'1 колонка'!$A$3:$E$803,3,FALSE)</f>
        <v>14</v>
      </c>
      <c r="D247" s="47">
        <f>VLOOKUP(A247,'1 колонка'!$A$3:$E$803,4,FALSE)*(1+$G$6)*$G$11</f>
        <v>13157.999999999998</v>
      </c>
      <c r="E247" s="6">
        <f>VLOOKUP(A247,'1 колонка'!$A$3:$E$803,5,FALSE)</f>
        <v>11</v>
      </c>
    </row>
    <row r="248" spans="1:5" ht="12.75">
      <c r="A248" s="6" t="s">
        <v>1043</v>
      </c>
      <c r="B248" s="6" t="str">
        <f>VLOOKUP(A248,'1 колонка'!$A$3:$E$803,2,FALSE)</f>
        <v>Крем противовоспалительный "Флорента", 30 мл</v>
      </c>
      <c r="C248" s="6">
        <f>VLOOKUP(A248,'1 колонка'!$A$3:$E$803,3,FALSE)</f>
        <v>10</v>
      </c>
      <c r="D248" s="47">
        <f>VLOOKUP(A248,'1 колонка'!$A$3:$E$803,4,FALSE)*(1+$G$6)*$G$11</f>
        <v>8262</v>
      </c>
      <c r="E248" s="6">
        <f>VLOOKUP(A248,'1 колонка'!$A$3:$E$803,5,FALSE)</f>
        <v>7</v>
      </c>
    </row>
    <row r="249" spans="1:5" ht="12.75">
      <c r="A249" s="6" t="s">
        <v>1044</v>
      </c>
      <c r="B249" s="6" t="str">
        <f>VLOOKUP(A249,'1 колонка'!$A$3:$E$803,2,FALSE)</f>
        <v>Крем с экстрактом каллизии душистой "Эсобел", 50 мл</v>
      </c>
      <c r="C249" s="6">
        <f>VLOOKUP(A249,'1 колонка'!$A$3:$E$803,3,FALSE)</f>
        <v>14</v>
      </c>
      <c r="D249" s="47">
        <f>VLOOKUP(A249,'1 колонка'!$A$3:$E$803,4,FALSE)*(1+$G$6)*$G$11</f>
        <v>13157.999999999998</v>
      </c>
      <c r="E249" s="6">
        <f>VLOOKUP(A249,'1 колонка'!$A$3:$E$803,5,FALSE)</f>
        <v>11</v>
      </c>
    </row>
    <row r="250" spans="1:5" ht="12.75">
      <c r="A250" s="6" t="s">
        <v>1045</v>
      </c>
      <c r="B250" s="6" t="str">
        <f>VLOOKUP(A250,'1 колонка'!$A$3:$E$803,2,FALSE)</f>
        <v>Крем-репеллент, "Барьер", 30 мл</v>
      </c>
      <c r="C250" s="6">
        <f>VLOOKUP(A250,'1 колонка'!$A$3:$E$803,3,FALSE)</f>
        <v>10</v>
      </c>
      <c r="D250" s="47">
        <f>VLOOKUP(A250,'1 колонка'!$A$3:$E$803,4,FALSE)*(1+$G$6)*$G$11</f>
        <v>6120</v>
      </c>
      <c r="E250" s="6">
        <f>VLOOKUP(A250,'1 колонка'!$A$3:$E$803,5,FALSE)</f>
        <v>5</v>
      </c>
    </row>
    <row r="251" spans="1:5" ht="12.75">
      <c r="A251" s="6" t="s">
        <v>1046</v>
      </c>
      <c r="B251" s="6" t="str">
        <f>VLOOKUP(A251,'1 колонка'!$A$3:$E$803,2,FALSE)</f>
        <v>Маска восстанавливающая и питательная, 75 мл</v>
      </c>
      <c r="C251" s="6">
        <f>VLOOKUP(A251,'1 колонка'!$A$3:$E$803,3,FALSE)</f>
        <v>14</v>
      </c>
      <c r="D251" s="47">
        <f>VLOOKUP(A251,'1 колонка'!$A$3:$E$803,4,FALSE)*(1+$G$6)*$G$11</f>
        <v>8364</v>
      </c>
      <c r="E251" s="6">
        <f>VLOOKUP(A251,'1 колонка'!$A$3:$E$803,5,FALSE)</f>
        <v>7</v>
      </c>
    </row>
    <row r="252" spans="1:5" ht="12.75">
      <c r="A252" s="6" t="s">
        <v>1048</v>
      </c>
      <c r="B252" s="6" t="str">
        <f>VLOOKUP(A252,'1 колонка'!$A$3:$E$803,2,FALSE)</f>
        <v>Маска для быстрого восстановления кожи, 75 мл</v>
      </c>
      <c r="C252" s="6">
        <f>VLOOKUP(A252,'1 колонка'!$A$3:$E$803,3,FALSE)</f>
        <v>14</v>
      </c>
      <c r="D252" s="47">
        <f>VLOOKUP(A252,'1 колонка'!$A$3:$E$803,4,FALSE)*(1+$G$6)*$G$11</f>
        <v>8364</v>
      </c>
      <c r="E252" s="6">
        <f>VLOOKUP(A252,'1 колонка'!$A$3:$E$803,5,FALSE)</f>
        <v>7</v>
      </c>
    </row>
    <row r="253" spans="1:5" ht="12.75">
      <c r="A253" s="6" t="s">
        <v>1050</v>
      </c>
      <c r="B253" s="6" t="str">
        <f>VLOOKUP(A253,'1 колонка'!$A$3:$E$803,2,FALSE)</f>
        <v>Маска на основе молочной сыворотки, 150 мл</v>
      </c>
      <c r="C253" s="6">
        <f>VLOOKUP(A253,'1 колонка'!$A$3:$E$803,3,FALSE)</f>
        <v>8</v>
      </c>
      <c r="D253" s="47">
        <f>VLOOKUP(A253,'1 колонка'!$A$3:$E$803,4,FALSE)*(1+$G$6)*$G$11</f>
        <v>14076</v>
      </c>
      <c r="E253" s="6">
        <f>VLOOKUP(A253,'1 колонка'!$A$3:$E$803,5,FALSE)</f>
        <v>12</v>
      </c>
    </row>
    <row r="254" spans="1:5" ht="12.75">
      <c r="A254" s="6" t="s">
        <v>1052</v>
      </c>
      <c r="B254" s="6" t="str">
        <f>VLOOKUP(A254,'1 колонка'!$A$3:$E$803,2,FALSE)</f>
        <v>Маска очищающая и увлажняющая, 75 мл</v>
      </c>
      <c r="C254" s="6">
        <f>VLOOKUP(A254,'1 колонка'!$A$3:$E$803,3,FALSE)</f>
        <v>14</v>
      </c>
      <c r="D254" s="47">
        <f>VLOOKUP(A254,'1 колонка'!$A$3:$E$803,4,FALSE)*(1+$G$6)*$G$11</f>
        <v>8364</v>
      </c>
      <c r="E254" s="6">
        <f>VLOOKUP(A254,'1 колонка'!$A$3:$E$803,5,FALSE)</f>
        <v>7</v>
      </c>
    </row>
    <row r="255" spans="1:5" ht="12.75">
      <c r="A255" s="6" t="s">
        <v>1054</v>
      </c>
      <c r="B255" s="6" t="str">
        <f>VLOOKUP(A255,'1 колонка'!$A$3:$E$803,2,FALSE)</f>
        <v>Маска с экстрактом корня лопуха, 150 мл</v>
      </c>
      <c r="C255" s="6">
        <f>VLOOKUP(A255,'1 колонка'!$A$3:$E$803,3,FALSE)</f>
        <v>8</v>
      </c>
      <c r="D255" s="47">
        <f>VLOOKUP(A255,'1 колонка'!$A$3:$E$803,4,FALSE)*(1+$G$6)*$G$11</f>
        <v>10811.999999999998</v>
      </c>
      <c r="E255" s="6">
        <f>VLOOKUP(A255,'1 колонка'!$A$3:$E$803,5,FALSE)</f>
        <v>9</v>
      </c>
    </row>
    <row r="256" spans="1:5" ht="12.75">
      <c r="A256" s="6" t="s">
        <v>1056</v>
      </c>
      <c r="B256" s="6" t="str">
        <f>VLOOKUP(A256,'1 колонка'!$A$3:$E$803,2,FALSE)</f>
        <v>Маска с экстрактом крапивы, 150 мл</v>
      </c>
      <c r="C256" s="6">
        <f>VLOOKUP(A256,'1 колонка'!$A$3:$E$803,3,FALSE)</f>
        <v>8</v>
      </c>
      <c r="D256" s="47">
        <f>VLOOKUP(A256,'1 колонка'!$A$3:$E$803,4,FALSE)*(1+$G$6)*$G$11</f>
        <v>13566</v>
      </c>
      <c r="E256" s="6">
        <f>VLOOKUP(A256,'1 колонка'!$A$3:$E$803,5,FALSE)</f>
        <v>11</v>
      </c>
    </row>
    <row r="257" spans="1:5" ht="12.75">
      <c r="A257" s="6" t="s">
        <v>1058</v>
      </c>
      <c r="B257" s="6" t="str">
        <f>VLOOKUP(A257,'1 колонка'!$A$3:$E$803,2,FALSE)</f>
        <v>Салфетки лечебно-профилактические "Эсобел", 20 шт</v>
      </c>
      <c r="C257" s="6">
        <f>VLOOKUP(A257,'1 колонка'!$A$3:$E$803,3,FALSE)</f>
        <v>20</v>
      </c>
      <c r="D257" s="47">
        <f>VLOOKUP(A257,'1 колонка'!$A$3:$E$803,4,FALSE)*(1+$G$6)*$G$11</f>
        <v>4895.999999999999</v>
      </c>
      <c r="E257" s="6">
        <f>VLOOKUP(A257,'1 колонка'!$A$3:$E$803,5,FALSE)</f>
        <v>4</v>
      </c>
    </row>
    <row r="258" spans="1:5" ht="12.75">
      <c r="A258" s="6" t="s">
        <v>1059</v>
      </c>
      <c r="B258" s="6" t="str">
        <f>VLOOKUP(A258,'1 колонка'!$A$3:$E$803,2,FALSE)</f>
        <v>Экстракт лечебной грязи "Эсобел", гранулы, 50 г</v>
      </c>
      <c r="C258" s="6">
        <f>VLOOKUP(A258,'1 колонка'!$A$3:$E$803,3,FALSE)</f>
        <v>14</v>
      </c>
      <c r="D258" s="47">
        <f>VLOOKUP(A258,'1 колонка'!$A$3:$E$803,4,FALSE)*(1+$G$6)*$G$11</f>
        <v>4895.999999999999</v>
      </c>
      <c r="E258" s="6">
        <f>VLOOKUP(A258,'1 колонка'!$A$3:$E$803,5,FALSE)</f>
        <v>4</v>
      </c>
    </row>
    <row r="259" spans="1:5" ht="12.75">
      <c r="A259" s="6" t="s">
        <v>298</v>
      </c>
      <c r="B259" s="6" t="str">
        <f>VLOOKUP(A259,'1 колонка'!$A$3:$E$803,2,FALSE)</f>
        <v>Эплир, бальзам для проблемной кожи, 150 мл</v>
      </c>
      <c r="C259" s="6">
        <f>VLOOKUP(A259,'1 колонка'!$A$3:$E$803,3,FALSE)</f>
        <v>5</v>
      </c>
      <c r="D259" s="47">
        <f>VLOOKUP(A259,'1 колонка'!$A$3:$E$803,4,FALSE)*(1+$G$6)*$G$11</f>
        <v>15911.999999999998</v>
      </c>
      <c r="E259" s="6">
        <f>VLOOKUP(A259,'1 колонка'!$A$3:$E$803,5,FALSE)</f>
        <v>13</v>
      </c>
    </row>
    <row r="260" spans="1:5" ht="12.75">
      <c r="A260" s="6" t="s">
        <v>300</v>
      </c>
      <c r="B260" s="6" t="str">
        <f>VLOOKUP(A260,'1 колонка'!$A$3:$E$803,2,FALSE)</f>
        <v>Эплир, бальзам тонизирующий, 150 мл</v>
      </c>
      <c r="C260" s="6">
        <f>VLOOKUP(A260,'1 колонка'!$A$3:$E$803,3,FALSE)</f>
        <v>5</v>
      </c>
      <c r="D260" s="47">
        <f>VLOOKUP(A260,'1 колонка'!$A$3:$E$803,4,FALSE)*(1+$G$6)*$G$11</f>
        <v>15911.999999999998</v>
      </c>
      <c r="E260" s="6">
        <f>VLOOKUP(A260,'1 колонка'!$A$3:$E$803,5,FALSE)</f>
        <v>13</v>
      </c>
    </row>
    <row r="261" spans="1:5" ht="12.75">
      <c r="A261" s="6" t="s">
        <v>302</v>
      </c>
      <c r="B261" s="6" t="str">
        <f>VLOOKUP(A261,'1 колонка'!$A$3:$E$803,2,FALSE)</f>
        <v>Эплир, бальзам успокаивающий, 150 мл</v>
      </c>
      <c r="C261" s="6">
        <f>VLOOKUP(A261,'1 колонка'!$A$3:$E$803,3,FALSE)</f>
        <v>5</v>
      </c>
      <c r="D261" s="47">
        <f>VLOOKUP(A261,'1 колонка'!$A$3:$E$803,4,FALSE)*(1+$G$6)*$G$11</f>
        <v>15911.999999999998</v>
      </c>
      <c r="E261" s="6">
        <f>VLOOKUP(A261,'1 колонка'!$A$3:$E$803,5,FALSE)</f>
        <v>13</v>
      </c>
    </row>
    <row r="262" spans="1:5" ht="12.75">
      <c r="A262" s="6" t="s">
        <v>1060</v>
      </c>
      <c r="B262" s="6" t="str">
        <f>VLOOKUP(A262,'1 колонка'!$A$3:$E$803,2,FALSE)</f>
        <v>Эплир, гель, 20 мл</v>
      </c>
      <c r="C262" s="6">
        <f>VLOOKUP(A262,'1 колонка'!$A$3:$E$803,3,FALSE)</f>
        <v>10</v>
      </c>
      <c r="D262" s="47">
        <f>VLOOKUP(A262,'1 колонка'!$A$3:$E$803,4,FALSE)*(1+$G$6)*$G$11</f>
        <v>8670</v>
      </c>
      <c r="E262" s="6">
        <f>VLOOKUP(A262,'1 колонка'!$A$3:$E$803,5,FALSE)</f>
        <v>7</v>
      </c>
    </row>
    <row r="263" spans="1:5" ht="12.75">
      <c r="A263" s="6" t="s">
        <v>1062</v>
      </c>
      <c r="B263" s="6" t="str">
        <f>VLOOKUP(A263,'1 колонка'!$A$3:$E$803,2,FALSE)</f>
        <v>Эплир, крем, 50 мл</v>
      </c>
      <c r="C263" s="6">
        <f>VLOOKUP(A263,'1 колонка'!$A$3:$E$803,3,FALSE)</f>
        <v>14</v>
      </c>
      <c r="D263" s="47">
        <f>VLOOKUP(A263,'1 колонка'!$A$3:$E$803,4,FALSE)*(1+$G$6)*$G$11</f>
        <v>16524</v>
      </c>
      <c r="E263" s="6">
        <f>VLOOKUP(A263,'1 колонка'!$A$3:$E$803,5,FALSE)</f>
        <v>14</v>
      </c>
    </row>
    <row r="264" spans="1:5" ht="12.75">
      <c r="A264" s="6" t="s">
        <v>1064</v>
      </c>
      <c r="B264" s="6" t="str">
        <f>VLOOKUP(A264,'1 колонка'!$A$3:$E$803,2,FALSE)</f>
        <v>Эплир, масло, 10 мл</v>
      </c>
      <c r="C264" s="6">
        <f>VLOOKUP(A264,'1 колонка'!$A$3:$E$803,3,FALSE)</f>
        <v>30</v>
      </c>
      <c r="D264" s="47">
        <f>VLOOKUP(A264,'1 колонка'!$A$3:$E$803,4,FALSE)*(1+$G$6)*$G$11</f>
        <v>4794</v>
      </c>
      <c r="E264" s="6">
        <f>VLOOKUP(A264,'1 колонка'!$A$3:$E$803,5,FALSE)</f>
        <v>4</v>
      </c>
    </row>
    <row r="265" spans="1:5" ht="12.75">
      <c r="A265" s="6" t="s">
        <v>304</v>
      </c>
      <c r="B265" s="6" t="str">
        <f>VLOOKUP(A265,'1 колонка'!$A$3:$E$803,2,FALSE)</f>
        <v>Эплир, скраб, 150 мл</v>
      </c>
      <c r="C265" s="6">
        <f>VLOOKUP(A265,'1 колонка'!$A$3:$E$803,3,FALSE)</f>
        <v>5</v>
      </c>
      <c r="D265" s="47">
        <f>VLOOKUP(A265,'1 колонка'!$A$3:$E$803,4,FALSE)*(1+$G$6)*$G$11</f>
        <v>15911.999999999998</v>
      </c>
      <c r="E265" s="6">
        <f>VLOOKUP(A265,'1 колонка'!$A$3:$E$803,5,FALSE)</f>
        <v>13</v>
      </c>
    </row>
    <row r="266" spans="1:5" ht="12.75">
      <c r="A266" s="42"/>
      <c r="B266" s="38" t="s">
        <v>234</v>
      </c>
      <c r="C266" s="15"/>
      <c r="D266" s="48"/>
      <c r="E266" s="16"/>
    </row>
    <row r="267" spans="1:5" ht="12.75">
      <c r="A267" s="6" t="s">
        <v>1066</v>
      </c>
      <c r="B267" s="6" t="str">
        <f>VLOOKUP(A267,'1 колонка'!$A$3:$E$803,2,FALSE)</f>
        <v>Крем геронтологический, капсулы, 25 шт</v>
      </c>
      <c r="C267" s="6">
        <f>VLOOKUP(A267,'1 колонка'!$A$3:$E$803,3,FALSE)</f>
        <v>6</v>
      </c>
      <c r="D267" s="47">
        <f>VLOOKUP(A267,'1 колонка'!$A$3:$E$803,4,FALSE)*(1+$G$6)*$G$11</f>
        <v>17442</v>
      </c>
      <c r="E267" s="6">
        <f>VLOOKUP(A267,'1 колонка'!$A$3:$E$803,5,FALSE)</f>
        <v>12</v>
      </c>
    </row>
    <row r="268" spans="1:5" ht="12.75">
      <c r="A268" s="6" t="s">
        <v>1068</v>
      </c>
      <c r="B268" s="6" t="str">
        <f>VLOOKUP(A268,'1 колонка'!$A$3:$E$803,2,FALSE)</f>
        <v>Крем для век, капсулы, 25 шт</v>
      </c>
      <c r="C268" s="6">
        <f>VLOOKUP(A268,'1 колонка'!$A$3:$E$803,3,FALSE)</f>
        <v>6</v>
      </c>
      <c r="D268" s="47">
        <f>VLOOKUP(A268,'1 колонка'!$A$3:$E$803,4,FALSE)*(1+$G$6)*$G$11</f>
        <v>17442</v>
      </c>
      <c r="E268" s="6">
        <f>VLOOKUP(A268,'1 колонка'!$A$3:$E$803,5,FALSE)</f>
        <v>12</v>
      </c>
    </row>
    <row r="269" spans="1:5" ht="12.75">
      <c r="A269" s="6" t="s">
        <v>1070</v>
      </c>
      <c r="B269" s="6" t="str">
        <f>VLOOKUP(A269,'1 колонка'!$A$3:$E$803,2,FALSE)</f>
        <v>Крем дневной, капсулы, 25 шт</v>
      </c>
      <c r="C269" s="6">
        <f>VLOOKUP(A269,'1 колонка'!$A$3:$E$803,3,FALSE)</f>
        <v>6</v>
      </c>
      <c r="D269" s="47">
        <f>VLOOKUP(A269,'1 колонка'!$A$3:$E$803,4,FALSE)*(1+$G$6)*$G$11</f>
        <v>17442</v>
      </c>
      <c r="E269" s="6">
        <f>VLOOKUP(A269,'1 колонка'!$A$3:$E$803,5,FALSE)</f>
        <v>12</v>
      </c>
    </row>
    <row r="270" spans="1:5" ht="12.75">
      <c r="A270" s="6" t="s">
        <v>1072</v>
      </c>
      <c r="B270" s="6" t="str">
        <f>VLOOKUP(A270,'1 колонка'!$A$3:$E$803,2,FALSE)</f>
        <v>Крем ночной, капсулы, 25 шт</v>
      </c>
      <c r="C270" s="6">
        <f>VLOOKUP(A270,'1 колонка'!$A$3:$E$803,3,FALSE)</f>
        <v>6</v>
      </c>
      <c r="D270" s="47">
        <f>VLOOKUP(A270,'1 колонка'!$A$3:$E$803,4,FALSE)*(1+$G$6)*$G$11</f>
        <v>17442</v>
      </c>
      <c r="E270" s="6">
        <f>VLOOKUP(A270,'1 колонка'!$A$3:$E$803,5,FALSE)</f>
        <v>12</v>
      </c>
    </row>
    <row r="271" spans="1:5" ht="12.75">
      <c r="A271" s="6" t="s">
        <v>1074</v>
      </c>
      <c r="B271" s="6" t="str">
        <f>VLOOKUP(A271,'1 колонка'!$A$3:$E$803,2,FALSE)</f>
        <v>Крем-маска, капсулы, 25 шт</v>
      </c>
      <c r="C271" s="6">
        <f>VLOOKUP(A271,'1 колонка'!$A$3:$E$803,3,FALSE)</f>
        <v>6</v>
      </c>
      <c r="D271" s="47">
        <f>VLOOKUP(A271,'1 колонка'!$A$3:$E$803,4,FALSE)*(1+$G$6)*$G$11</f>
        <v>17442</v>
      </c>
      <c r="E271" s="6">
        <f>VLOOKUP(A271,'1 колонка'!$A$3:$E$803,5,FALSE)</f>
        <v>12</v>
      </c>
    </row>
    <row r="272" spans="1:5" ht="12.75">
      <c r="A272" s="42"/>
      <c r="B272" s="38" t="s">
        <v>1076</v>
      </c>
      <c r="C272" s="15"/>
      <c r="D272" s="48"/>
      <c r="E272" s="16"/>
    </row>
    <row r="273" spans="1:5" ht="12.75">
      <c r="A273" s="6" t="s">
        <v>1077</v>
      </c>
      <c r="B273" s="6" t="str">
        <f>VLOOKUP(A273,'1 колонка'!$A$3:$E$803,2,FALSE)</f>
        <v>Гель для антисептической обработки рук "Санитар", 75 мл</v>
      </c>
      <c r="C273" s="6">
        <f>VLOOKUP(A273,'1 колонка'!$A$3:$E$803,3,FALSE)</f>
        <v>8</v>
      </c>
      <c r="D273" s="47">
        <f>VLOOKUP(A273,'1 колонка'!$A$3:$E$803,4,FALSE)*(1+$G$6)*$G$11</f>
        <v>7650</v>
      </c>
      <c r="E273" s="6">
        <f>VLOOKUP(A273,'1 колонка'!$A$3:$E$803,5,FALSE)</f>
        <v>6</v>
      </c>
    </row>
    <row r="274" spans="1:5" ht="12.75">
      <c r="A274" s="6" t="s">
        <v>1078</v>
      </c>
      <c r="B274" s="6" t="str">
        <f>VLOOKUP(A274,'1 колонка'!$A$3:$E$803,2,FALSE)</f>
        <v>Дезодорант-антиперспирант "Этна", жидкость, 125 мл</v>
      </c>
      <c r="C274" s="6">
        <f>VLOOKUP(A274,'1 колонка'!$A$3:$E$803,3,FALSE)</f>
        <v>7</v>
      </c>
      <c r="D274" s="47">
        <f>VLOOKUP(A274,'1 колонка'!$A$3:$E$803,4,FALSE)*(1+$G$6)*$G$11</f>
        <v>9791.999999999998</v>
      </c>
      <c r="E274" s="6">
        <f>VLOOKUP(A274,'1 колонка'!$A$3:$E$803,5,FALSE)</f>
        <v>8</v>
      </c>
    </row>
    <row r="275" spans="1:5" ht="12.75">
      <c r="A275" s="6" t="s">
        <v>1079</v>
      </c>
      <c r="B275" s="6" t="str">
        <f>VLOOKUP(A275,'1 колонка'!$A$3:$E$803,2,FALSE)</f>
        <v>Комплекс ("Целитель" + пихтовый гель для душа)</v>
      </c>
      <c r="C275" s="6">
        <f>VLOOKUP(A275,'1 колонка'!$A$3:$E$803,3,FALSE)</f>
        <v>6</v>
      </c>
      <c r="D275" s="47">
        <f>VLOOKUP(A275,'1 колонка'!$A$3:$E$803,4,FALSE)*(1+$G$6)*$G$11</f>
        <v>18666</v>
      </c>
      <c r="E275" s="6">
        <f>VLOOKUP(A275,'1 колонка'!$A$3:$E$803,5,FALSE)</f>
        <v>15</v>
      </c>
    </row>
    <row r="276" spans="1:5" ht="12.75">
      <c r="A276" s="6" t="s">
        <v>1080</v>
      </c>
      <c r="B276" s="6" t="str">
        <f>VLOOKUP(A276,'1 колонка'!$A$3:$E$803,2,FALSE)</f>
        <v>Косметический лед отбеливающий "Аврора", лосьон для приготовления льда, 125 мл</v>
      </c>
      <c r="C276" s="6">
        <f>VLOOKUP(A276,'1 колонка'!$A$3:$E$803,3,FALSE)</f>
        <v>4</v>
      </c>
      <c r="D276" s="47">
        <f>VLOOKUP(A276,'1 колонка'!$A$3:$E$803,4,FALSE)*(1+$G$6)*$G$11</f>
        <v>7548</v>
      </c>
      <c r="E276" s="6">
        <f>VLOOKUP(A276,'1 колонка'!$A$3:$E$803,5,FALSE)</f>
        <v>6</v>
      </c>
    </row>
    <row r="277" spans="1:5" ht="12.75">
      <c r="A277" s="6" t="s">
        <v>1081</v>
      </c>
      <c r="B277" s="6" t="str">
        <f>VLOOKUP(A277,'1 колонка'!$A$3:$E$803,2,FALSE)</f>
        <v>Крем антицеллюлитный "Форма А", 100 мл</v>
      </c>
      <c r="C277" s="6">
        <f>VLOOKUP(A277,'1 колонка'!$A$3:$E$803,3,FALSE)</f>
        <v>8</v>
      </c>
      <c r="D277" s="47">
        <f>VLOOKUP(A277,'1 колонка'!$A$3:$E$803,4,FALSE)*(1+$G$6)*$G$11</f>
        <v>13974</v>
      </c>
      <c r="E277" s="6">
        <f>VLOOKUP(A277,'1 колонка'!$A$3:$E$803,5,FALSE)</f>
        <v>11</v>
      </c>
    </row>
    <row r="278" spans="1:5" ht="12.75">
      <c r="A278" s="6" t="s">
        <v>1082</v>
      </c>
      <c r="B278" s="6" t="str">
        <f>VLOOKUP(A278,'1 колонка'!$A$3:$E$803,2,FALSE)</f>
        <v>Крем для проблемной кожи "Бэлль", 50 мл</v>
      </c>
      <c r="C278" s="6">
        <f>VLOOKUP(A278,'1 колонка'!$A$3:$E$803,3,FALSE)</f>
        <v>8</v>
      </c>
      <c r="D278" s="47">
        <f>VLOOKUP(A278,'1 колонка'!$A$3:$E$803,4,FALSE)*(1+$G$6)*$G$11</f>
        <v>10914</v>
      </c>
      <c r="E278" s="6">
        <f>VLOOKUP(A278,'1 колонка'!$A$3:$E$803,5,FALSE)</f>
        <v>9</v>
      </c>
    </row>
    <row r="279" spans="1:5" ht="12.75">
      <c r="A279" s="6" t="s">
        <v>1083</v>
      </c>
      <c r="B279" s="6" t="str">
        <f>VLOOKUP(A279,'1 колонка'!$A$3:$E$803,2,FALSE)</f>
        <v>Крем от комаров и мошек "Акомарин", 125 мл</v>
      </c>
      <c r="C279" s="6">
        <f>VLOOKUP(A279,'1 колонка'!$A$3:$E$803,3,FALSE)</f>
        <v>7</v>
      </c>
      <c r="D279" s="47">
        <f>VLOOKUP(A279,'1 колонка'!$A$3:$E$803,4,FALSE)*(1+$G$6)*$G$11</f>
        <v>9588</v>
      </c>
      <c r="E279" s="6">
        <f>VLOOKUP(A279,'1 колонка'!$A$3:$E$803,5,FALSE)</f>
        <v>8</v>
      </c>
    </row>
    <row r="280" spans="1:5" ht="12.75">
      <c r="A280" s="6" t="s">
        <v>1084</v>
      </c>
      <c r="B280" s="6" t="str">
        <f>VLOOKUP(A280,'1 колонка'!$A$3:$E$803,2,FALSE)</f>
        <v>Крем, усиливающий пигментацию, "Витасан", 100 мл</v>
      </c>
      <c r="C280" s="6">
        <f>VLOOKUP(A280,'1 колонка'!$A$3:$E$803,3,FALSE)</f>
        <v>4</v>
      </c>
      <c r="D280" s="47">
        <f>VLOOKUP(A280,'1 колонка'!$A$3:$E$803,4,FALSE)*(1+$G$6)*$G$11</f>
        <v>38454</v>
      </c>
      <c r="E280" s="6">
        <f>VLOOKUP(A280,'1 колонка'!$A$3:$E$803,5,FALSE)</f>
        <v>30</v>
      </c>
    </row>
    <row r="281" spans="1:5" ht="12.75">
      <c r="A281" s="6" t="s">
        <v>1087</v>
      </c>
      <c r="B281" s="6" t="str">
        <f>VLOOKUP(A281,'1 колонка'!$A$3:$E$803,2,FALSE)</f>
        <v>Крем-бальзам "Артро-Хвоя", 50 мл</v>
      </c>
      <c r="C281" s="6">
        <f>VLOOKUP(A281,'1 колонка'!$A$3:$E$803,3,FALSE)</f>
        <v>15</v>
      </c>
      <c r="D281" s="47">
        <f>VLOOKUP(A281,'1 колонка'!$A$3:$E$803,4,FALSE)*(1+$G$6)*$G$11</f>
        <v>12137.999999999998</v>
      </c>
      <c r="E281" s="6">
        <f>VLOOKUP(A281,'1 колонка'!$A$3:$E$803,5,FALSE)</f>
        <v>10</v>
      </c>
    </row>
    <row r="282" spans="1:5" ht="12.75">
      <c r="A282" s="6" t="s">
        <v>1088</v>
      </c>
      <c r="B282" s="6" t="str">
        <f>VLOOKUP(A282,'1 колонка'!$A$3:$E$803,2,FALSE)</f>
        <v>Крем-бальзам "Донна", 50 мл</v>
      </c>
      <c r="C282" s="6">
        <f>VLOOKUP(A282,'1 колонка'!$A$3:$E$803,3,FALSE)</f>
        <v>8</v>
      </c>
      <c r="D282" s="47">
        <f>VLOOKUP(A282,'1 колонка'!$A$3:$E$803,4,FALSE)*(1+$G$6)*$G$11</f>
        <v>10811.999999999998</v>
      </c>
      <c r="E282" s="6">
        <f>VLOOKUP(A282,'1 колонка'!$A$3:$E$803,5,FALSE)</f>
        <v>9</v>
      </c>
    </row>
    <row r="283" spans="1:5" ht="12.75">
      <c r="A283" s="6" t="s">
        <v>1089</v>
      </c>
      <c r="B283" s="6" t="str">
        <f>VLOOKUP(A283,'1 колонка'!$A$3:$E$803,2,FALSE)</f>
        <v>Крем-бальзам "Зимний", 30 мл</v>
      </c>
      <c r="C283" s="6">
        <f>VLOOKUP(A283,'1 колонка'!$A$3:$E$803,3,FALSE)</f>
        <v>15</v>
      </c>
      <c r="D283" s="47">
        <f>VLOOKUP(A283,'1 колонка'!$A$3:$E$803,4,FALSE)*(1+$G$6)*$G$11</f>
        <v>8466</v>
      </c>
      <c r="E283" s="6">
        <f>VLOOKUP(A283,'1 колонка'!$A$3:$E$803,5,FALSE)</f>
        <v>7</v>
      </c>
    </row>
    <row r="284" spans="1:5" ht="12.75">
      <c r="A284" s="6" t="s">
        <v>1085</v>
      </c>
      <c r="B284" s="6" t="str">
        <f>VLOOKUP(A284,'1 колонка'!$A$3:$E$803,2,FALSE)</f>
        <v>Крем-бальзам "Зимний", 50 мл</v>
      </c>
      <c r="C284" s="6">
        <f>VLOOKUP(A284,'1 колонка'!$A$3:$E$803,3,FALSE)</f>
        <v>15</v>
      </c>
      <c r="D284" s="47">
        <f>VLOOKUP(A284,'1 колонка'!$A$3:$E$803,4,FALSE)*(1+$G$6)*$G$11</f>
        <v>12240</v>
      </c>
      <c r="E284" s="6">
        <f>VLOOKUP(A284,'1 колонка'!$A$3:$E$803,5,FALSE)</f>
        <v>10</v>
      </c>
    </row>
    <row r="285" spans="1:5" ht="12.75">
      <c r="A285" s="6" t="s">
        <v>1090</v>
      </c>
      <c r="B285" s="6" t="str">
        <f>VLOOKUP(A285,'1 колонка'!$A$3:$E$803,2,FALSE)</f>
        <v>Крем-бальзам "Таежный", 30 мл</v>
      </c>
      <c r="C285" s="6">
        <f>VLOOKUP(A285,'1 колонка'!$A$3:$E$803,3,FALSE)</f>
        <v>15</v>
      </c>
      <c r="D285" s="47">
        <f>VLOOKUP(A285,'1 колонка'!$A$3:$E$803,4,FALSE)*(1+$G$6)*$G$11</f>
        <v>8466</v>
      </c>
      <c r="E285" s="6">
        <f>VLOOKUP(A285,'1 колонка'!$A$3:$E$803,5,FALSE)</f>
        <v>7</v>
      </c>
    </row>
    <row r="286" spans="1:5" ht="12.75">
      <c r="A286" s="6" t="s">
        <v>1091</v>
      </c>
      <c r="B286" s="6" t="str">
        <f>VLOOKUP(A286,'1 колонка'!$A$3:$E$803,2,FALSE)</f>
        <v>Крем-бальзам "Таежный", 50 мл</v>
      </c>
      <c r="C286" s="6">
        <f>VLOOKUP(A286,'1 колонка'!$A$3:$E$803,3,FALSE)</f>
        <v>15</v>
      </c>
      <c r="D286" s="47">
        <f>VLOOKUP(A286,'1 колонка'!$A$3:$E$803,4,FALSE)*(1+$G$6)*$G$11</f>
        <v>12750</v>
      </c>
      <c r="E286" s="6">
        <f>VLOOKUP(A286,'1 колонка'!$A$3:$E$803,5,FALSE)</f>
        <v>10</v>
      </c>
    </row>
    <row r="287" spans="1:5" ht="12.75">
      <c r="A287" s="6" t="s">
        <v>1092</v>
      </c>
      <c r="B287" s="6" t="str">
        <f>VLOOKUP(A287,'1 колонка'!$A$3:$E$803,2,FALSE)</f>
        <v>Крем-бальзам "Целитель", 50 мл</v>
      </c>
      <c r="C287" s="6">
        <f>VLOOKUP(A287,'1 колонка'!$A$3:$E$803,3,FALSE)</f>
        <v>15</v>
      </c>
      <c r="D287" s="47">
        <f>VLOOKUP(A287,'1 колонка'!$A$3:$E$803,4,FALSE)*(1+$G$6)*$G$11</f>
        <v>12137.999999999998</v>
      </c>
      <c r="E287" s="6">
        <f>VLOOKUP(A287,'1 колонка'!$A$3:$E$803,5,FALSE)</f>
        <v>10</v>
      </c>
    </row>
    <row r="288" spans="1:5" ht="12.75">
      <c r="A288" s="6" t="s">
        <v>1093</v>
      </c>
      <c r="B288" s="6" t="str">
        <f>VLOOKUP(A288,'1 колонка'!$A$3:$E$803,2,FALSE)</f>
        <v>Крем-дезодорант для ног "Степ", 50 мл</v>
      </c>
      <c r="C288" s="6">
        <f>VLOOKUP(A288,'1 колонка'!$A$3:$E$803,3,FALSE)</f>
        <v>8</v>
      </c>
      <c r="D288" s="47">
        <f>VLOOKUP(A288,'1 колонка'!$A$3:$E$803,4,FALSE)*(1+$G$6)*$G$11</f>
        <v>11016</v>
      </c>
      <c r="E288" s="6">
        <f>VLOOKUP(A288,'1 колонка'!$A$3:$E$803,5,FALSE)</f>
        <v>9</v>
      </c>
    </row>
    <row r="289" spans="1:5" ht="12.75">
      <c r="A289" s="6" t="s">
        <v>1094</v>
      </c>
      <c r="B289" s="6" t="str">
        <f>VLOOKUP(A289,'1 колонка'!$A$3:$E$803,2,FALSE)</f>
        <v>Лосьон для размягчения огрубевшей кожи, жидкость, 10 мл</v>
      </c>
      <c r="C289" s="6">
        <f>VLOOKUP(A289,'1 колонка'!$A$3:$E$803,3,FALSE)</f>
        <v>9</v>
      </c>
      <c r="D289" s="47">
        <f>VLOOKUP(A289,'1 колонка'!$A$3:$E$803,4,FALSE)*(1+$G$6)*$G$11</f>
        <v>7548</v>
      </c>
      <c r="E289" s="6">
        <f>VLOOKUP(A289,'1 колонка'!$A$3:$E$803,5,FALSE)</f>
        <v>6</v>
      </c>
    </row>
    <row r="290" spans="1:5" ht="12.75">
      <c r="A290" s="6" t="s">
        <v>1096</v>
      </c>
      <c r="B290" s="6" t="str">
        <f>VLOOKUP(A290,'1 колонка'!$A$3:$E$803,2,FALSE)</f>
        <v>Средство для сухой чистки рук "Автошик", 125 мл</v>
      </c>
      <c r="C290" s="6">
        <f>VLOOKUP(A290,'1 колонка'!$A$3:$E$803,3,FALSE)</f>
        <v>7</v>
      </c>
      <c r="D290" s="47">
        <f>VLOOKUP(A290,'1 колонка'!$A$3:$E$803,4,FALSE)*(1+$G$6)*$G$11</f>
        <v>6222</v>
      </c>
      <c r="E290" s="6">
        <f>VLOOKUP(A290,'1 колонка'!$A$3:$E$803,5,FALSE)</f>
        <v>5</v>
      </c>
    </row>
    <row r="291" spans="1:5" ht="12.75">
      <c r="A291" s="6" t="s">
        <v>1097</v>
      </c>
      <c r="B291" s="6" t="str">
        <f>VLOOKUP(A291,'1 колонка'!$A$3:$E$803,2,FALSE)</f>
        <v>Средство по уходу за ногтями "Миг", порошок, 50 г</v>
      </c>
      <c r="C291" s="6">
        <f>VLOOKUP(A291,'1 колонка'!$A$3:$E$803,3,FALSE)</f>
        <v>4</v>
      </c>
      <c r="D291" s="47">
        <f>VLOOKUP(A291,'1 колонка'!$A$3:$E$803,4,FALSE)*(1+$G$6)*$G$11</f>
        <v>11016</v>
      </c>
      <c r="E291" s="6">
        <f>VLOOKUP(A291,'1 колонка'!$A$3:$E$803,5,FALSE)</f>
        <v>9</v>
      </c>
    </row>
    <row r="292" spans="1:5" ht="12.75">
      <c r="A292" s="42"/>
      <c r="B292" s="38" t="s">
        <v>1098</v>
      </c>
      <c r="C292" s="15"/>
      <c r="D292" s="48"/>
      <c r="E292" s="16"/>
    </row>
    <row r="293" spans="1:5" ht="12.75">
      <c r="A293" s="6" t="s">
        <v>1099</v>
      </c>
      <c r="B293" s="6" t="str">
        <f>VLOOKUP(A293,'1 колонка'!$A$3:$E$803,2,FALSE)</f>
        <v>Аромаэмульсия "Мерцание звезд", "Близнецы", 12 мл</v>
      </c>
      <c r="C293" s="6">
        <f>VLOOKUP(A293,'1 колонка'!$A$3:$E$803,3,FALSE)</f>
        <v>6</v>
      </c>
      <c r="D293" s="49">
        <f>VLOOKUP(A293,'1 колонка'!$A$3:$E$803,4,FALSE)*(1+$G$6)*$G$11</f>
        <v>5304</v>
      </c>
      <c r="E293" s="36">
        <f>VLOOKUP(A293,'1 колонка'!$A$3:$E$803,5,FALSE)</f>
        <v>4</v>
      </c>
    </row>
    <row r="294" spans="1:5" ht="12.75">
      <c r="A294" s="6" t="s">
        <v>1100</v>
      </c>
      <c r="B294" s="6" t="str">
        <f>VLOOKUP(A294,'1 колонка'!$A$3:$E$803,2,FALSE)</f>
        <v>Аромаэмульсия "Мерцание звезд", "Весы", 12 мл</v>
      </c>
      <c r="C294" s="6">
        <f>VLOOKUP(A294,'1 колонка'!$A$3:$E$803,3,FALSE)</f>
        <v>6</v>
      </c>
      <c r="D294" s="49">
        <f>VLOOKUP(A294,'1 колонка'!$A$3:$E$803,4,FALSE)*(1+$G$6)*$G$11</f>
        <v>5304</v>
      </c>
      <c r="E294" s="36">
        <f>VLOOKUP(A294,'1 колонка'!$A$3:$E$803,5,FALSE)</f>
        <v>4</v>
      </c>
    </row>
    <row r="295" spans="1:5" ht="12.75">
      <c r="A295" s="6" t="s">
        <v>1101</v>
      </c>
      <c r="B295" s="6" t="str">
        <f>VLOOKUP(A295,'1 колонка'!$A$3:$E$803,2,FALSE)</f>
        <v>Аромаэмульсия "Мерцание звезд", "Водолей", 12 мл</v>
      </c>
      <c r="C295" s="6">
        <f>VLOOKUP(A295,'1 колонка'!$A$3:$E$803,3,FALSE)</f>
        <v>6</v>
      </c>
      <c r="D295" s="49">
        <f>VLOOKUP(A295,'1 колонка'!$A$3:$E$803,4,FALSE)*(1+$G$6)*$G$11</f>
        <v>5304</v>
      </c>
      <c r="E295" s="36">
        <f>VLOOKUP(A295,'1 колонка'!$A$3:$E$803,5,FALSE)</f>
        <v>4</v>
      </c>
    </row>
    <row r="296" spans="1:5" ht="12.75">
      <c r="A296" s="6" t="s">
        <v>1102</v>
      </c>
      <c r="B296" s="6" t="str">
        <f>VLOOKUP(A296,'1 колонка'!$A$3:$E$803,2,FALSE)</f>
        <v>Аромаэмульсия "Мерцание звезд", "Дева", 12 мл</v>
      </c>
      <c r="C296" s="6">
        <f>VLOOKUP(A296,'1 колонка'!$A$3:$E$803,3,FALSE)</f>
        <v>6</v>
      </c>
      <c r="D296" s="49">
        <f>VLOOKUP(A296,'1 колонка'!$A$3:$E$803,4,FALSE)*(1+$G$6)*$G$11</f>
        <v>5304</v>
      </c>
      <c r="E296" s="36">
        <f>VLOOKUP(A296,'1 колонка'!$A$3:$E$803,5,FALSE)</f>
        <v>4</v>
      </c>
    </row>
    <row r="297" spans="1:5" ht="12.75">
      <c r="A297" s="6" t="s">
        <v>1103</v>
      </c>
      <c r="B297" s="6" t="str">
        <f>VLOOKUP(A297,'1 колонка'!$A$3:$E$803,2,FALSE)</f>
        <v>Аромаэмульсия "Мерцание звезд", "Козерог", 12 мл</v>
      </c>
      <c r="C297" s="6">
        <f>VLOOKUP(A297,'1 колонка'!$A$3:$E$803,3,FALSE)</f>
        <v>6</v>
      </c>
      <c r="D297" s="49">
        <f>VLOOKUP(A297,'1 колонка'!$A$3:$E$803,4,FALSE)*(1+$G$6)*$G$11</f>
        <v>5304</v>
      </c>
      <c r="E297" s="36">
        <f>VLOOKUP(A297,'1 колонка'!$A$3:$E$803,5,FALSE)</f>
        <v>4</v>
      </c>
    </row>
    <row r="298" spans="1:5" ht="12.75">
      <c r="A298" s="6" t="s">
        <v>1104</v>
      </c>
      <c r="B298" s="6" t="str">
        <f>VLOOKUP(A298,'1 колонка'!$A$3:$E$803,2,FALSE)</f>
        <v>Аромаэмульсия "Мерцание звезд", "Лев", 12 мл</v>
      </c>
      <c r="C298" s="6">
        <f>VLOOKUP(A298,'1 колонка'!$A$3:$E$803,3,FALSE)</f>
        <v>6</v>
      </c>
      <c r="D298" s="49">
        <f>VLOOKUP(A298,'1 колонка'!$A$3:$E$803,4,FALSE)*(1+$G$6)*$G$11</f>
        <v>5304</v>
      </c>
      <c r="E298" s="36">
        <f>VLOOKUP(A298,'1 колонка'!$A$3:$E$803,5,FALSE)</f>
        <v>4</v>
      </c>
    </row>
    <row r="299" spans="1:5" ht="12.75">
      <c r="A299" s="6" t="s">
        <v>1105</v>
      </c>
      <c r="B299" s="6" t="str">
        <f>VLOOKUP(A299,'1 колонка'!$A$3:$E$803,2,FALSE)</f>
        <v>Аромаэмульсия "Мерцание звезд", "Мелодия любви", 12 мл</v>
      </c>
      <c r="C299" s="6">
        <f>VLOOKUP(A299,'1 колонка'!$A$3:$E$803,3,FALSE)</f>
        <v>6</v>
      </c>
      <c r="D299" s="49">
        <f>VLOOKUP(A299,'1 колонка'!$A$3:$E$803,4,FALSE)*(1+$G$6)*$G$11</f>
        <v>5304</v>
      </c>
      <c r="E299" s="36">
        <f>VLOOKUP(A299,'1 колонка'!$A$3:$E$803,5,FALSE)</f>
        <v>4</v>
      </c>
    </row>
    <row r="300" spans="1:5" ht="12.75">
      <c r="A300" s="6" t="s">
        <v>1106</v>
      </c>
      <c r="B300" s="6" t="str">
        <f>VLOOKUP(A300,'1 колонка'!$A$3:$E$803,2,FALSE)</f>
        <v>Аромаэмульсия "Мерцание звезд", "Овен", 12 мл</v>
      </c>
      <c r="C300" s="6">
        <f>VLOOKUP(A300,'1 колонка'!$A$3:$E$803,3,FALSE)</f>
        <v>6</v>
      </c>
      <c r="D300" s="49">
        <f>VLOOKUP(A300,'1 колонка'!$A$3:$E$803,4,FALSE)*(1+$G$6)*$G$11</f>
        <v>5304</v>
      </c>
      <c r="E300" s="36">
        <f>VLOOKUP(A300,'1 колонка'!$A$3:$E$803,5,FALSE)</f>
        <v>4</v>
      </c>
    </row>
    <row r="301" spans="1:5" ht="12.75">
      <c r="A301" s="6" t="s">
        <v>1107</v>
      </c>
      <c r="B301" s="6" t="str">
        <f>VLOOKUP(A301,'1 колонка'!$A$3:$E$803,2,FALSE)</f>
        <v>Аромаэмульсия "Мерцание звезд", "Очарование", 12 мл</v>
      </c>
      <c r="C301" s="6">
        <f>VLOOKUP(A301,'1 колонка'!$A$3:$E$803,3,FALSE)</f>
        <v>6</v>
      </c>
      <c r="D301" s="49">
        <f>VLOOKUP(A301,'1 колонка'!$A$3:$E$803,4,FALSE)*(1+$G$6)*$G$11</f>
        <v>5304</v>
      </c>
      <c r="E301" s="36">
        <f>VLOOKUP(A301,'1 колонка'!$A$3:$E$803,5,FALSE)</f>
        <v>4</v>
      </c>
    </row>
    <row r="302" spans="1:5" ht="12.75">
      <c r="A302" s="6" t="s">
        <v>1108</v>
      </c>
      <c r="B302" s="6" t="str">
        <f>VLOOKUP(A302,'1 колонка'!$A$3:$E$803,2,FALSE)</f>
        <v>Аромаэмульсия "Мерцание звезд", "Рак", 12 мл</v>
      </c>
      <c r="C302" s="6">
        <f>VLOOKUP(A302,'1 колонка'!$A$3:$E$803,3,FALSE)</f>
        <v>6</v>
      </c>
      <c r="D302" s="49">
        <f>VLOOKUP(A302,'1 колонка'!$A$3:$E$803,4,FALSE)*(1+$G$6)*$G$11</f>
        <v>5304</v>
      </c>
      <c r="E302" s="36">
        <f>VLOOKUP(A302,'1 колонка'!$A$3:$E$803,5,FALSE)</f>
        <v>4</v>
      </c>
    </row>
    <row r="303" spans="1:5" ht="12.75">
      <c r="A303" s="6" t="s">
        <v>1109</v>
      </c>
      <c r="B303" s="6" t="str">
        <f>VLOOKUP(A303,'1 колонка'!$A$3:$E$803,2,FALSE)</f>
        <v>Аромаэмульсия "Мерцание звезд", "Рыбы", 12 мл</v>
      </c>
      <c r="C303" s="6">
        <f>VLOOKUP(A303,'1 колонка'!$A$3:$E$803,3,FALSE)</f>
        <v>6</v>
      </c>
      <c r="D303" s="49">
        <f>VLOOKUP(A303,'1 колонка'!$A$3:$E$803,4,FALSE)*(1+$G$6)*$G$11</f>
        <v>5304</v>
      </c>
      <c r="E303" s="36">
        <f>VLOOKUP(A303,'1 колонка'!$A$3:$E$803,5,FALSE)</f>
        <v>4</v>
      </c>
    </row>
    <row r="304" spans="1:5" ht="12.75">
      <c r="A304" s="6" t="s">
        <v>1110</v>
      </c>
      <c r="B304" s="6" t="str">
        <f>VLOOKUP(A304,'1 колонка'!$A$3:$E$803,2,FALSE)</f>
        <v>Аромаэмульсия "Мерцание звезд", "Скорпион", 12 мл</v>
      </c>
      <c r="C304" s="6">
        <f>VLOOKUP(A304,'1 колонка'!$A$3:$E$803,3,FALSE)</f>
        <v>6</v>
      </c>
      <c r="D304" s="49">
        <f>VLOOKUP(A304,'1 колонка'!$A$3:$E$803,4,FALSE)*(1+$G$6)*$G$11</f>
        <v>5304</v>
      </c>
      <c r="E304" s="36">
        <f>VLOOKUP(A304,'1 колонка'!$A$3:$E$803,5,FALSE)</f>
        <v>4</v>
      </c>
    </row>
    <row r="305" spans="1:5" ht="12.75">
      <c r="A305" s="6" t="s">
        <v>1111</v>
      </c>
      <c r="B305" s="6" t="str">
        <f>VLOOKUP(A305,'1 колонка'!$A$3:$E$803,2,FALSE)</f>
        <v>Аромаэмульсия "Мерцание звезд", "Совершенство", 12 мл</v>
      </c>
      <c r="C305" s="6">
        <f>VLOOKUP(A305,'1 колонка'!$A$3:$E$803,3,FALSE)</f>
        <v>6</v>
      </c>
      <c r="D305" s="49">
        <f>VLOOKUP(A305,'1 колонка'!$A$3:$E$803,4,FALSE)*(1+$G$6)*$G$11</f>
        <v>5304</v>
      </c>
      <c r="E305" s="36">
        <f>VLOOKUP(A305,'1 колонка'!$A$3:$E$803,5,FALSE)</f>
        <v>4</v>
      </c>
    </row>
    <row r="306" spans="1:5" ht="12.75">
      <c r="A306" s="6" t="s">
        <v>1112</v>
      </c>
      <c r="B306" s="6" t="str">
        <f>VLOOKUP(A306,'1 колонка'!$A$3:$E$803,2,FALSE)</f>
        <v>Аромаэмульсия "Мерцание звезд", "Стрелец", 12 мл</v>
      </c>
      <c r="C306" s="6">
        <f>VLOOKUP(A306,'1 колонка'!$A$3:$E$803,3,FALSE)</f>
        <v>6</v>
      </c>
      <c r="D306" s="49">
        <f>VLOOKUP(A306,'1 колонка'!$A$3:$E$803,4,FALSE)*(1+$G$6)*$G$11</f>
        <v>5304</v>
      </c>
      <c r="E306" s="36">
        <f>VLOOKUP(A306,'1 колонка'!$A$3:$E$803,5,FALSE)</f>
        <v>4</v>
      </c>
    </row>
    <row r="307" spans="1:5" ht="12.75">
      <c r="A307" s="6" t="s">
        <v>1113</v>
      </c>
      <c r="B307" s="6" t="str">
        <f>VLOOKUP(A307,'1 колонка'!$A$3:$E$803,2,FALSE)</f>
        <v>Аромаэмульсия "Мерцание звезд", "Телец", 12 мл</v>
      </c>
      <c r="C307" s="6">
        <f>VLOOKUP(A307,'1 колонка'!$A$3:$E$803,3,FALSE)</f>
        <v>6</v>
      </c>
      <c r="D307" s="49">
        <f>VLOOKUP(A307,'1 колонка'!$A$3:$E$803,4,FALSE)*(1+$G$6)*$G$11</f>
        <v>5304</v>
      </c>
      <c r="E307" s="36">
        <f>VLOOKUP(A307,'1 колонка'!$A$3:$E$803,5,FALSE)</f>
        <v>4</v>
      </c>
    </row>
    <row r="308" spans="1:5" ht="12.75">
      <c r="A308" s="6" t="s">
        <v>1114</v>
      </c>
      <c r="B308" s="6" t="str">
        <f>VLOOKUP(A308,'1 колонка'!$A$3:$E$803,2,FALSE)</f>
        <v>Аромаэмульсия "Мерцание звезд", пробники</v>
      </c>
      <c r="C308" s="6">
        <f>VLOOKUP(A308,'1 колонка'!$A$3:$E$803,3,FALSE)</f>
        <v>4</v>
      </c>
      <c r="D308" s="47">
        <f>VLOOKUP(A308,'1 колонка'!$A$3:$E$803,4,FALSE)*(1+$G$6)*$G$11</f>
        <v>13361.999999999998</v>
      </c>
      <c r="E308" s="6">
        <f>VLOOKUP(A308,'1 колонка'!$A$3:$E$803,5,FALSE)</f>
        <v>10</v>
      </c>
    </row>
    <row r="309" spans="1:5" ht="12.75">
      <c r="A309" s="6" t="s">
        <v>1115</v>
      </c>
      <c r="B309" s="6" t="str">
        <f>VLOOKUP(A309,'1 колонка'!$A$3:$E$803,2,FALSE)</f>
        <v>Рициниол (базовый), 15 мл</v>
      </c>
      <c r="C309" s="6">
        <f>VLOOKUP(A309,'1 колонка'!$A$3:$E$803,3,FALSE)</f>
        <v>6</v>
      </c>
      <c r="D309" s="49">
        <f>VLOOKUP(A309,'1 колонка'!$A$3:$E$803,4,FALSE)*(1+$G$6)*$G$11</f>
        <v>6833.999999999999</v>
      </c>
      <c r="E309" s="6">
        <f>VLOOKUP(A309,'1 колонка'!$A$3:$E$803,5,FALSE)</f>
        <v>5</v>
      </c>
    </row>
    <row r="310" spans="1:5" ht="12.75">
      <c r="A310" s="6" t="s">
        <v>1117</v>
      </c>
      <c r="B310" s="6" t="str">
        <f>VLOOKUP(A310,'1 колонка'!$A$3:$E$803,2,FALSE)</f>
        <v>Рициниол (базовый), 30 мл</v>
      </c>
      <c r="C310" s="6">
        <f>VLOOKUP(A310,'1 колонка'!$A$3:$E$803,3,FALSE)</f>
        <v>8</v>
      </c>
      <c r="D310" s="49">
        <f>VLOOKUP(A310,'1 колонка'!$A$3:$E$803,4,FALSE)*(1+$G$6)*$G$11</f>
        <v>10914</v>
      </c>
      <c r="E310" s="6">
        <f>VLOOKUP(A310,'1 колонка'!$A$3:$E$803,5,FALSE)</f>
        <v>8</v>
      </c>
    </row>
    <row r="311" spans="1:5" ht="12.75">
      <c r="A311" s="6" t="s">
        <v>1119</v>
      </c>
      <c r="B311" s="6" t="str">
        <f>VLOOKUP(A311,'1 колонка'!$A$3:$E$803,2,FALSE)</f>
        <v>Рициниол, с маслом шалфея, 15 мл</v>
      </c>
      <c r="C311" s="6">
        <f>VLOOKUP(A311,'1 колонка'!$A$3:$E$803,3,FALSE)</f>
        <v>6</v>
      </c>
      <c r="D311" s="49">
        <f>VLOOKUP(A311,'1 колонка'!$A$3:$E$803,4,FALSE)*(1+$G$6)*$G$11</f>
        <v>8262</v>
      </c>
      <c r="E311" s="6">
        <f>VLOOKUP(A311,'1 колонка'!$A$3:$E$803,5,FALSE)</f>
        <v>6</v>
      </c>
    </row>
    <row r="312" spans="1:5" ht="12.75">
      <c r="A312" s="6" t="s">
        <v>1121</v>
      </c>
      <c r="B312" s="6" t="str">
        <f>VLOOKUP(A312,'1 колонка'!$A$3:$E$803,2,FALSE)</f>
        <v>Рициниол, с маслом шалфея, 30 мл</v>
      </c>
      <c r="C312" s="6">
        <f>VLOOKUP(A312,'1 колонка'!$A$3:$E$803,3,FALSE)</f>
        <v>8</v>
      </c>
      <c r="D312" s="49">
        <f>VLOOKUP(A312,'1 колонка'!$A$3:$E$803,4,FALSE)*(1+$G$6)*$G$11</f>
        <v>14891.999999999998</v>
      </c>
      <c r="E312" s="36">
        <f>VLOOKUP(A312,'1 колонка'!$A$3:$E$803,5,FALSE)</f>
        <v>11</v>
      </c>
    </row>
    <row r="313" spans="1:5" ht="12.75">
      <c r="A313" s="6" t="s">
        <v>1123</v>
      </c>
      <c r="B313" s="6" t="str">
        <f>VLOOKUP(A313,'1 колонка'!$A$3:$E$803,2,FALSE)</f>
        <v>Рициниол-В, 15 мл</v>
      </c>
      <c r="C313" s="6">
        <f>VLOOKUP(A313,'1 колонка'!$A$3:$E$803,3,FALSE)</f>
        <v>6</v>
      </c>
      <c r="D313" s="49">
        <f>VLOOKUP(A313,'1 колонка'!$A$3:$E$803,4,FALSE)*(1+$G$6)*$G$11</f>
        <v>9996</v>
      </c>
      <c r="E313" s="6">
        <f>VLOOKUP(A313,'1 колонка'!$A$3:$E$803,5,FALSE)</f>
        <v>8</v>
      </c>
    </row>
    <row r="314" spans="1:5" ht="12.75">
      <c r="A314" s="6" t="s">
        <v>1125</v>
      </c>
      <c r="B314" s="6" t="str">
        <f>VLOOKUP(A314,'1 колонка'!$A$3:$E$803,2,FALSE)</f>
        <v>Рициниол-И (Интим), 15 мл</v>
      </c>
      <c r="C314" s="6">
        <f>VLOOKUP(A314,'1 колонка'!$A$3:$E$803,3,FALSE)</f>
        <v>6</v>
      </c>
      <c r="D314" s="49">
        <f>VLOOKUP(A314,'1 колонка'!$A$3:$E$803,4,FALSE)*(1+$G$6)*$G$11</f>
        <v>8262</v>
      </c>
      <c r="E314" s="6">
        <f>VLOOKUP(A314,'1 колонка'!$A$3:$E$803,5,FALSE)</f>
        <v>6</v>
      </c>
    </row>
    <row r="315" spans="1:5" ht="12.75">
      <c r="A315" s="6" t="s">
        <v>1127</v>
      </c>
      <c r="B315" s="6" t="str">
        <f>VLOOKUP(A315,'1 колонка'!$A$3:$E$803,2,FALSE)</f>
        <v>Рициниол-К, 10 мл</v>
      </c>
      <c r="C315" s="6">
        <f>VLOOKUP(A315,'1 колонка'!$A$3:$E$803,3,FALSE)</f>
        <v>6</v>
      </c>
      <c r="D315" s="49">
        <f>VLOOKUP(A315,'1 колонка'!$A$3:$E$803,4,FALSE)*(1+$G$6)*$G$11</f>
        <v>6833.999999999999</v>
      </c>
      <c r="E315" s="6">
        <f>VLOOKUP(A315,'1 колонка'!$A$3:$E$803,5,FALSE)</f>
        <v>5</v>
      </c>
    </row>
    <row r="316" spans="1:5" ht="12.75">
      <c r="A316" s="6" t="s">
        <v>1129</v>
      </c>
      <c r="B316" s="6" t="str">
        <f>VLOOKUP(A316,'1 колонка'!$A$3:$E$803,2,FALSE)</f>
        <v>Рициниол-Н, 15 мл</v>
      </c>
      <c r="C316" s="6">
        <f>VLOOKUP(A316,'1 колонка'!$A$3:$E$803,3,FALSE)</f>
        <v>6</v>
      </c>
      <c r="D316" s="49">
        <f>VLOOKUP(A316,'1 колонка'!$A$3:$E$803,4,FALSE)*(1+$G$6)*$G$11</f>
        <v>6833.999999999999</v>
      </c>
      <c r="E316" s="6">
        <f>VLOOKUP(A316,'1 колонка'!$A$3:$E$803,5,FALSE)</f>
        <v>5</v>
      </c>
    </row>
    <row r="317" spans="1:5" ht="12.75">
      <c r="A317" s="6" t="s">
        <v>1131</v>
      </c>
      <c r="B317" s="6" t="str">
        <f>VLOOKUP(A317,'1 колонка'!$A$3:$E$803,2,FALSE)</f>
        <v>Рициниол-О, 30 мл</v>
      </c>
      <c r="C317" s="6">
        <f>VLOOKUP(A317,'1 колонка'!$A$3:$E$803,3,FALSE)</f>
        <v>8</v>
      </c>
      <c r="D317" s="49">
        <f>VLOOKUP(A317,'1 колонка'!$A$3:$E$803,4,FALSE)*(1+$G$6)*$G$11</f>
        <v>9996</v>
      </c>
      <c r="E317" s="6">
        <f>VLOOKUP(A317,'1 колонка'!$A$3:$E$803,5,FALSE)</f>
        <v>8</v>
      </c>
    </row>
    <row r="318" spans="1:5" ht="12.75">
      <c r="A318" s="6" t="s">
        <v>1133</v>
      </c>
      <c r="B318" s="6" t="str">
        <f>VLOOKUP(A318,'1 колонка'!$A$3:$E$803,2,FALSE)</f>
        <v>Рициниол-П, 15 мл</v>
      </c>
      <c r="C318" s="6">
        <f>VLOOKUP(A318,'1 колонка'!$A$3:$E$803,3,FALSE)</f>
        <v>6</v>
      </c>
      <c r="D318" s="49">
        <f>VLOOKUP(A318,'1 колонка'!$A$3:$E$803,4,FALSE)*(1+$G$6)*$G$11</f>
        <v>9996</v>
      </c>
      <c r="E318" s="6">
        <f>VLOOKUP(A318,'1 колонка'!$A$3:$E$803,5,FALSE)</f>
        <v>8</v>
      </c>
    </row>
    <row r="319" spans="1:5" ht="12.75">
      <c r="A319" s="6" t="s">
        <v>1135</v>
      </c>
      <c r="B319" s="6" t="str">
        <f>VLOOKUP(A319,'1 колонка'!$A$3:$E$803,2,FALSE)</f>
        <v>Рициниол-С, 15 мл</v>
      </c>
      <c r="C319" s="6">
        <f>VLOOKUP(A319,'1 колонка'!$A$3:$E$803,3,FALSE)</f>
        <v>6</v>
      </c>
      <c r="D319" s="49">
        <f>VLOOKUP(A319,'1 колонка'!$A$3:$E$803,4,FALSE)*(1+$G$6)*$G$11</f>
        <v>9996</v>
      </c>
      <c r="E319" s="6">
        <f>VLOOKUP(A319,'1 колонка'!$A$3:$E$803,5,FALSE)</f>
        <v>8</v>
      </c>
    </row>
    <row r="320" spans="1:5" ht="12.75">
      <c r="A320" s="42"/>
      <c r="B320" s="38" t="s">
        <v>194</v>
      </c>
      <c r="C320" s="15"/>
      <c r="D320" s="48"/>
      <c r="E320" s="16"/>
    </row>
    <row r="321" spans="1:5" ht="12.75">
      <c r="A321" s="6" t="s">
        <v>1137</v>
      </c>
      <c r="B321" s="6" t="str">
        <f>VLOOKUP(A321,'1 колонка'!$A$3:$E$803,2,FALSE)</f>
        <v>АргоВасна (базовый), гель, 25 г</v>
      </c>
      <c r="C321" s="36">
        <f>VLOOKUP(A321,'1 колонка'!$A$3:$E$803,3,FALSE)</f>
        <v>8</v>
      </c>
      <c r="D321" s="47">
        <f>VLOOKUP(A321,'1 колонка'!$A$3:$E$803,4,FALSE)*(1+$G$6)*$G$11</f>
        <v>8874</v>
      </c>
      <c r="E321" s="6">
        <f>VLOOKUP(A321,'1 колонка'!$A$3:$E$803,5,FALSE)</f>
        <v>7</v>
      </c>
    </row>
    <row r="322" spans="1:5" ht="12.75">
      <c r="A322" s="6" t="s">
        <v>1139</v>
      </c>
      <c r="B322" s="6" t="str">
        <f>VLOOKUP(A322,'1 колонка'!$A$3:$E$803,2,FALSE)</f>
        <v>АргоВасна (базовый), гель, 60 г</v>
      </c>
      <c r="C322" s="36">
        <f>VLOOKUP(A322,'1 колонка'!$A$3:$E$803,3,FALSE)</f>
        <v>8</v>
      </c>
      <c r="D322" s="47">
        <f>VLOOKUP(A322,'1 колонка'!$A$3:$E$803,4,FALSE)*(1+$G$6)*$G$11</f>
        <v>16320</v>
      </c>
      <c r="E322" s="6">
        <f>VLOOKUP(A322,'1 колонка'!$A$3:$E$803,5,FALSE)</f>
        <v>13</v>
      </c>
    </row>
    <row r="323" spans="1:5" ht="12.75">
      <c r="A323" s="6" t="s">
        <v>1141</v>
      </c>
      <c r="B323" s="6" t="str">
        <f>VLOOKUP(A323,'1 колонка'!$A$3:$E$803,2,FALSE)</f>
        <v>АргоВасна Вита, гель, 60 г</v>
      </c>
      <c r="C323" s="36">
        <f>VLOOKUP(A323,'1 колонка'!$A$3:$E$803,3,FALSE)</f>
        <v>8</v>
      </c>
      <c r="D323" s="47">
        <f>VLOOKUP(A323,'1 колонка'!$A$3:$E$803,4,FALSE)*(1+$G$6)*$G$11</f>
        <v>16320</v>
      </c>
      <c r="E323" s="6">
        <f>VLOOKUP(A323,'1 колонка'!$A$3:$E$803,5,FALSE)</f>
        <v>13</v>
      </c>
    </row>
    <row r="324" spans="1:5" ht="12.75">
      <c r="A324" s="6" t="s">
        <v>1143</v>
      </c>
      <c r="B324" s="6" t="str">
        <f>VLOOKUP(A324,'1 колонка'!$A$3:$E$803,2,FALSE)</f>
        <v>АргоВасна Календула, гель, 25 г</v>
      </c>
      <c r="C324" s="36">
        <f>VLOOKUP(A324,'1 колонка'!$A$3:$E$803,3,FALSE)</f>
        <v>8</v>
      </c>
      <c r="D324" s="47">
        <f>VLOOKUP(A324,'1 колонка'!$A$3:$E$803,4,FALSE)*(1+$G$6)*$G$11</f>
        <v>8874</v>
      </c>
      <c r="E324" s="6">
        <f>VLOOKUP(A324,'1 колонка'!$A$3:$E$803,5,FALSE)</f>
        <v>7</v>
      </c>
    </row>
    <row r="325" spans="1:5" ht="12.75">
      <c r="A325" s="6" t="s">
        <v>1145</v>
      </c>
      <c r="B325" s="6" t="str">
        <f>VLOOKUP(A325,'1 колонка'!$A$3:$E$803,2,FALSE)</f>
        <v>АргоВасна Орех, гель, 25 г</v>
      </c>
      <c r="C325" s="36">
        <f>VLOOKUP(A325,'1 колонка'!$A$3:$E$803,3,FALSE)</f>
        <v>8</v>
      </c>
      <c r="D325" s="47">
        <f>VLOOKUP(A325,'1 колонка'!$A$3:$E$803,4,FALSE)*(1+$G$6)*$G$11</f>
        <v>8874</v>
      </c>
      <c r="E325" s="6">
        <f>VLOOKUP(A325,'1 колонка'!$A$3:$E$803,5,FALSE)</f>
        <v>7</v>
      </c>
    </row>
    <row r="326" spans="1:5" ht="12.75">
      <c r="A326" s="6" t="s">
        <v>1147</v>
      </c>
      <c r="B326" s="6" t="str">
        <f>VLOOKUP(A326,'1 колонка'!$A$3:$E$803,2,FALSE)</f>
        <v>АргоВасна Орех, гель, 60 г</v>
      </c>
      <c r="C326" s="36">
        <f>VLOOKUP(A326,'1 колонка'!$A$3:$E$803,3,FALSE)</f>
        <v>8</v>
      </c>
      <c r="D326" s="47">
        <f>VLOOKUP(A326,'1 колонка'!$A$3:$E$803,4,FALSE)*(1+$G$6)*$G$11</f>
        <v>16320</v>
      </c>
      <c r="E326" s="6">
        <f>VLOOKUP(A326,'1 колонка'!$A$3:$E$803,5,FALSE)</f>
        <v>13</v>
      </c>
    </row>
    <row r="327" spans="1:5" ht="12.75">
      <c r="A327" s="6" t="s">
        <v>1149</v>
      </c>
      <c r="B327" s="6" t="str">
        <f>VLOOKUP(A327,'1 колонка'!$A$3:$E$803,2,FALSE)</f>
        <v>АргоВасна Персик, гель, 25 г</v>
      </c>
      <c r="C327" s="36">
        <f>VLOOKUP(A327,'1 колонка'!$A$3:$E$803,3,FALSE)</f>
        <v>8</v>
      </c>
      <c r="D327" s="47">
        <f>VLOOKUP(A327,'1 колонка'!$A$3:$E$803,4,FALSE)*(1+$G$6)*$G$11</f>
        <v>8874</v>
      </c>
      <c r="E327" s="6">
        <f>VLOOKUP(A327,'1 колонка'!$A$3:$E$803,5,FALSE)</f>
        <v>7</v>
      </c>
    </row>
    <row r="328" spans="1:5" ht="12.75">
      <c r="A328" s="6" t="s">
        <v>1151</v>
      </c>
      <c r="B328" s="6" t="str">
        <f>VLOOKUP(A328,'1 колонка'!$A$3:$E$803,2,FALSE)</f>
        <v>АргоВасна Прополис, гель, 25 г</v>
      </c>
      <c r="C328" s="36">
        <f>VLOOKUP(A328,'1 колонка'!$A$3:$E$803,3,FALSE)</f>
        <v>8</v>
      </c>
      <c r="D328" s="47">
        <f>VLOOKUP(A328,'1 колонка'!$A$3:$E$803,4,FALSE)*(1+$G$6)*$G$11</f>
        <v>8874</v>
      </c>
      <c r="E328" s="6">
        <f>VLOOKUP(A328,'1 колонка'!$A$3:$E$803,5,FALSE)</f>
        <v>7</v>
      </c>
    </row>
    <row r="329" spans="1:5" ht="12.75">
      <c r="A329" s="6" t="s">
        <v>1153</v>
      </c>
      <c r="B329" s="6" t="str">
        <f>VLOOKUP(A329,'1 колонка'!$A$3:$E$803,2,FALSE)</f>
        <v>АргоВасна Сирень, гель, 25 г</v>
      </c>
      <c r="C329" s="36">
        <f>VLOOKUP(A329,'1 колонка'!$A$3:$E$803,3,FALSE)</f>
        <v>8</v>
      </c>
      <c r="D329" s="47">
        <f>VLOOKUP(A329,'1 колонка'!$A$3:$E$803,4,FALSE)*(1+$G$6)*$G$11</f>
        <v>8874</v>
      </c>
      <c r="E329" s="6">
        <f>VLOOKUP(A329,'1 колонка'!$A$3:$E$803,5,FALSE)</f>
        <v>7</v>
      </c>
    </row>
    <row r="330" spans="1:5" ht="12.75">
      <c r="A330" s="6" t="s">
        <v>1155</v>
      </c>
      <c r="B330" s="6" t="str">
        <f>VLOOKUP(A330,'1 колонка'!$A$3:$E$803,2,FALSE)</f>
        <v>АргоВасна Сирень, гель, 60 г</v>
      </c>
      <c r="C330" s="36">
        <f>VLOOKUP(A330,'1 колонка'!$A$3:$E$803,3,FALSE)</f>
        <v>8</v>
      </c>
      <c r="D330" s="47">
        <f>VLOOKUP(A330,'1 колонка'!$A$3:$E$803,4,FALSE)*(1+$G$6)*$G$11</f>
        <v>16320</v>
      </c>
      <c r="E330" s="6">
        <f>VLOOKUP(A330,'1 колонка'!$A$3:$E$803,5,FALSE)</f>
        <v>13</v>
      </c>
    </row>
    <row r="331" spans="1:5" ht="12.75">
      <c r="A331" s="6" t="s">
        <v>1157</v>
      </c>
      <c r="B331" s="6" t="str">
        <f>VLOOKUP(A331,'1 колонка'!$A$3:$E$803,2,FALSE)</f>
        <v>Аргоника, жидкость, 10 мл</v>
      </c>
      <c r="C331" s="6">
        <f>VLOOKUP(A331,'1 колонка'!$A$3:$E$803,3,FALSE)</f>
        <v>12</v>
      </c>
      <c r="D331" s="49">
        <f>VLOOKUP(A331,'1 колонка'!$A$3:$E$803,4,FALSE)*(1+$G$6)*$G$11</f>
        <v>13056</v>
      </c>
      <c r="E331" s="36">
        <f>VLOOKUP(A331,'1 колонка'!$A$3:$E$803,5,FALSE)</f>
        <v>10</v>
      </c>
    </row>
    <row r="332" spans="1:5" ht="12.75">
      <c r="A332" s="42"/>
      <c r="B332" s="38" t="s">
        <v>1159</v>
      </c>
      <c r="C332" s="15"/>
      <c r="D332" s="48"/>
      <c r="E332" s="16"/>
    </row>
    <row r="333" spans="1:5" ht="12.75">
      <c r="A333" s="6" t="s">
        <v>1160</v>
      </c>
      <c r="B333" s="6" t="str">
        <f>VLOOKUP(A333,'1 колонка'!$A$3:$E$803,2,FALSE)</f>
        <v>Аромамедальон</v>
      </c>
      <c r="C333" s="6">
        <f>VLOOKUP(A333,'1 колонка'!$A$3:$E$803,3,FALSE)</f>
        <v>10</v>
      </c>
      <c r="D333" s="47">
        <f>VLOOKUP(A333,'1 колонка'!$A$3:$E$803,4,FALSE)*(1+$G$6)*$G$11</f>
        <v>4895.999999999999</v>
      </c>
      <c r="E333" s="6">
        <f>VLOOKUP(A333,'1 колонка'!$A$3:$E$803,5,FALSE)</f>
        <v>3</v>
      </c>
    </row>
    <row r="334" spans="1:5" ht="12.75">
      <c r="A334" s="6" t="s">
        <v>1162</v>
      </c>
      <c r="B334" s="6" t="str">
        <f>VLOOKUP(A334,'1 колонка'!$A$3:$E$803,2,FALSE)</f>
        <v>Бальзам антицеллюлитный "Золотая лань", капсулы по 1 г, 10 шт</v>
      </c>
      <c r="C334" s="6">
        <f>VLOOKUP(A334,'1 колонка'!$A$3:$E$803,3,FALSE)</f>
        <v>10</v>
      </c>
      <c r="D334" s="47">
        <f>VLOOKUP(A334,'1 колонка'!$A$3:$E$803,4,FALSE)*(1+$G$6)*$G$11</f>
        <v>7343.999999999999</v>
      </c>
      <c r="E334" s="6">
        <f>VLOOKUP(A334,'1 колонка'!$A$3:$E$803,5,FALSE)</f>
        <v>6</v>
      </c>
    </row>
    <row r="335" spans="1:5" ht="12.75">
      <c r="A335" s="6" t="s">
        <v>1163</v>
      </c>
      <c r="B335" s="6" t="str">
        <f>VLOOKUP(A335,'1 колонка'!$A$3:$E$803,2,FALSE)</f>
        <v>Бальзам антицеллюлитный "Золотая лань", капсулы по 4,5 г, 5 шт</v>
      </c>
      <c r="C335" s="6">
        <f>VLOOKUP(A335,'1 колонка'!$A$3:$E$803,3,FALSE)</f>
        <v>10</v>
      </c>
      <c r="D335" s="47">
        <f>VLOOKUP(A335,'1 колонка'!$A$3:$E$803,4,FALSE)*(1+$G$6)*$G$11</f>
        <v>7853.999999999999</v>
      </c>
      <c r="E335" s="6">
        <f>VLOOKUP(A335,'1 колонка'!$A$3:$E$803,5,FALSE)</f>
        <v>6</v>
      </c>
    </row>
    <row r="336" spans="1:5" ht="12.75">
      <c r="A336" s="6" t="s">
        <v>1164</v>
      </c>
      <c r="B336" s="6" t="str">
        <f>VLOOKUP(A336,'1 колонка'!$A$3:$E$803,2,FALSE)</f>
        <v>Бальзам для век "Драгоценная роса", капсулы, 12 шт</v>
      </c>
      <c r="C336" s="6">
        <f>VLOOKUP(A336,'1 колонка'!$A$3:$E$803,3,FALSE)</f>
        <v>10</v>
      </c>
      <c r="D336" s="47">
        <f>VLOOKUP(A336,'1 колонка'!$A$3:$E$803,4,FALSE)*(1+$G$6)*$G$11</f>
        <v>7343.999999999999</v>
      </c>
      <c r="E336" s="6">
        <f>VLOOKUP(A336,'1 колонка'!$A$3:$E$803,5,FALSE)</f>
        <v>6</v>
      </c>
    </row>
    <row r="337" spans="1:5" ht="12.75">
      <c r="A337" s="6" t="s">
        <v>1165</v>
      </c>
      <c r="B337" s="6" t="str">
        <f>VLOOKUP(A337,'1 колонка'!$A$3:$E$803,2,FALSE)</f>
        <v>Бальзам для волос "Шелковая нить", капсулы по 1 г, 10 шт</v>
      </c>
      <c r="C337" s="6">
        <f>VLOOKUP(A337,'1 колонка'!$A$3:$E$803,3,FALSE)</f>
        <v>10</v>
      </c>
      <c r="D337" s="47">
        <f>VLOOKUP(A337,'1 колонка'!$A$3:$E$803,4,FALSE)*(1+$G$6)*$G$11</f>
        <v>7343.999999999999</v>
      </c>
      <c r="E337" s="6">
        <f>VLOOKUP(A337,'1 колонка'!$A$3:$E$803,5,FALSE)</f>
        <v>6</v>
      </c>
    </row>
    <row r="338" spans="1:5" ht="12.75">
      <c r="A338" s="6" t="s">
        <v>1166</v>
      </c>
      <c r="B338" s="6" t="str">
        <f>VLOOKUP(A338,'1 колонка'!$A$3:$E$803,2,FALSE)</f>
        <v>Бальзам для волос "Шелковая нить", капсулы по 4,5 г, 5 шт</v>
      </c>
      <c r="C338" s="6">
        <f>VLOOKUP(A338,'1 колонка'!$A$3:$E$803,3,FALSE)</f>
        <v>10</v>
      </c>
      <c r="D338" s="47">
        <f>VLOOKUP(A338,'1 колонка'!$A$3:$E$803,4,FALSE)*(1+$G$6)*$G$11</f>
        <v>7853.999999999999</v>
      </c>
      <c r="E338" s="6">
        <f>VLOOKUP(A338,'1 колонка'!$A$3:$E$803,5,FALSE)</f>
        <v>6</v>
      </c>
    </row>
    <row r="339" spans="1:5" ht="12.75">
      <c r="A339" s="6" t="s">
        <v>1167</v>
      </c>
      <c r="B339" s="6" t="str">
        <f>VLOOKUP(A339,'1 колонка'!$A$3:$E$803,2,FALSE)</f>
        <v>Бальзам для лица и шеи "Ласковый ветер", капсулы, 12 шт</v>
      </c>
      <c r="C339" s="6">
        <f>VLOOKUP(A339,'1 колонка'!$A$3:$E$803,3,FALSE)</f>
        <v>10</v>
      </c>
      <c r="D339" s="47">
        <f>VLOOKUP(A339,'1 колонка'!$A$3:$E$803,4,FALSE)*(1+$G$6)*$G$11</f>
        <v>7343.999999999999</v>
      </c>
      <c r="E339" s="6">
        <f>VLOOKUP(A339,'1 колонка'!$A$3:$E$803,5,FALSE)</f>
        <v>6</v>
      </c>
    </row>
    <row r="340" spans="1:5" ht="12.75">
      <c r="A340" s="6" t="s">
        <v>1168</v>
      </c>
      <c r="B340" s="6" t="str">
        <f>VLOOKUP(A340,'1 колонка'!$A$3:$E$803,2,FALSE)</f>
        <v>Бальзам для ногтей "Миндальный мотив", капсулы, 15 шт</v>
      </c>
      <c r="C340" s="6">
        <f>VLOOKUP(A340,'1 колонка'!$A$3:$E$803,3,FALSE)</f>
        <v>10</v>
      </c>
      <c r="D340" s="47">
        <f>VLOOKUP(A340,'1 колонка'!$A$3:$E$803,4,FALSE)*(1+$G$6)*$G$11</f>
        <v>7343.999999999999</v>
      </c>
      <c r="E340" s="6">
        <f>VLOOKUP(A340,'1 колонка'!$A$3:$E$803,5,FALSE)</f>
        <v>6</v>
      </c>
    </row>
    <row r="341" spans="1:5" ht="12.75">
      <c r="A341" s="6" t="s">
        <v>282</v>
      </c>
      <c r="B341" s="6" t="str">
        <f>VLOOKUP(A341,'1 колонка'!$A$3:$E$803,2,FALSE)</f>
        <v>Душистая плитка "Бархатный сезон", 90 г</v>
      </c>
      <c r="C341" s="6">
        <f>VLOOKUP(A341,'1 колонка'!$A$3:$E$803,3,FALSE)</f>
        <v>10</v>
      </c>
      <c r="D341" s="47">
        <f>VLOOKUP(A341,'1 колонка'!$A$3:$E$803,4,FALSE)*(1+$G$6)*$G$11</f>
        <v>16014</v>
      </c>
      <c r="E341" s="6">
        <f>VLOOKUP(A341,'1 колонка'!$A$3:$E$803,5,FALSE)</f>
        <v>12</v>
      </c>
    </row>
    <row r="342" spans="1:5" ht="12.75">
      <c r="A342" s="6" t="s">
        <v>284</v>
      </c>
      <c r="B342" s="6" t="str">
        <f>VLOOKUP(A342,'1 колонка'!$A$3:$E$803,2,FALSE)</f>
        <v>Душистая плитка "Горячий шоколад", 90 г</v>
      </c>
      <c r="C342" s="6">
        <f>VLOOKUP(A342,'1 колонка'!$A$3:$E$803,3,FALSE)</f>
        <v>10</v>
      </c>
      <c r="D342" s="47">
        <f>VLOOKUP(A342,'1 колонка'!$A$3:$E$803,4,FALSE)*(1+$G$6)*$G$11</f>
        <v>16014</v>
      </c>
      <c r="E342" s="6">
        <f>VLOOKUP(A342,'1 колонка'!$A$3:$E$803,5,FALSE)</f>
        <v>12</v>
      </c>
    </row>
    <row r="343" spans="1:5" ht="12.75">
      <c r="A343" s="6" t="s">
        <v>286</v>
      </c>
      <c r="B343" s="6" t="str">
        <f>VLOOKUP(A343,'1 колонка'!$A$3:$E$803,2,FALSE)</f>
        <v>Душистая плитка "Фея сновидений", 90 г</v>
      </c>
      <c r="C343" s="6">
        <f>VLOOKUP(A343,'1 колонка'!$A$3:$E$803,3,FALSE)</f>
        <v>10</v>
      </c>
      <c r="D343" s="47">
        <f>VLOOKUP(A343,'1 колонка'!$A$3:$E$803,4,FALSE)*(1+$G$6)*$G$11</f>
        <v>16014</v>
      </c>
      <c r="E343" s="6">
        <f>VLOOKUP(A343,'1 колонка'!$A$3:$E$803,5,FALSE)</f>
        <v>12</v>
      </c>
    </row>
    <row r="344" spans="1:5" ht="12.75">
      <c r="A344" s="6" t="s">
        <v>1169</v>
      </c>
      <c r="B344" s="6" t="str">
        <f>VLOOKUP(A344,'1 колонка'!$A$3:$E$803,2,FALSE)</f>
        <v>Жемчужины для ванн "Антистресс", капсулы, 8 шт</v>
      </c>
      <c r="C344" s="6">
        <f>VLOOKUP(A344,'1 колонка'!$A$3:$E$803,3,FALSE)</f>
        <v>10</v>
      </c>
      <c r="D344" s="47">
        <f>VLOOKUP(A344,'1 колонка'!$A$3:$E$803,4,FALSE)*(1+$G$6)*$G$11</f>
        <v>7343.999999999999</v>
      </c>
      <c r="E344" s="6">
        <f>VLOOKUP(A344,'1 колонка'!$A$3:$E$803,5,FALSE)</f>
        <v>6</v>
      </c>
    </row>
    <row r="345" spans="1:5" ht="12.75">
      <c r="A345" s="6" t="s">
        <v>1170</v>
      </c>
      <c r="B345" s="6" t="str">
        <f>VLOOKUP(A345,'1 колонка'!$A$3:$E$803,2,FALSE)</f>
        <v>Жемчужины для ванн "Наедине", капсулы, 8 шт</v>
      </c>
      <c r="C345" s="6">
        <f>VLOOKUP(A345,'1 колонка'!$A$3:$E$803,3,FALSE)</f>
        <v>10</v>
      </c>
      <c r="D345" s="47">
        <f>VLOOKUP(A345,'1 колонка'!$A$3:$E$803,4,FALSE)*(1+$G$6)*$G$11</f>
        <v>7343.999999999999</v>
      </c>
      <c r="E345" s="6">
        <f>VLOOKUP(A345,'1 колонка'!$A$3:$E$803,5,FALSE)</f>
        <v>6</v>
      </c>
    </row>
    <row r="346" spans="1:5" ht="12.75">
      <c r="A346" s="6" t="s">
        <v>1171</v>
      </c>
      <c r="B346" s="6" t="str">
        <f>VLOOKUP(A346,'1 колонка'!$A$3:$E$803,2,FALSE)</f>
        <v>Жемчужины для ванн "Тонус", капсулы, 8 шт</v>
      </c>
      <c r="C346" s="6">
        <f>VLOOKUP(A346,'1 колонка'!$A$3:$E$803,3,FALSE)</f>
        <v>10</v>
      </c>
      <c r="D346" s="47">
        <f>VLOOKUP(A346,'1 колонка'!$A$3:$E$803,4,FALSE)*(1+$G$6)*$G$11</f>
        <v>7343.999999999999</v>
      </c>
      <c r="E346" s="6">
        <f>VLOOKUP(A346,'1 колонка'!$A$3:$E$803,5,FALSE)</f>
        <v>6</v>
      </c>
    </row>
    <row r="347" spans="1:5" ht="12.75">
      <c r="A347" s="6" t="s">
        <v>1172</v>
      </c>
      <c r="B347" s="6" t="str">
        <f>VLOOKUP(A347,'1 колонка'!$A$3:$E$803,2,FALSE)</f>
        <v>Жемчужины для ванн "Целебные", капсулы, 8 шт</v>
      </c>
      <c r="C347" s="6">
        <f>VLOOKUP(A347,'1 колонка'!$A$3:$E$803,3,FALSE)</f>
        <v>10</v>
      </c>
      <c r="D347" s="47">
        <f>VLOOKUP(A347,'1 колонка'!$A$3:$E$803,4,FALSE)*(1+$G$6)*$G$11</f>
        <v>7343.999999999999</v>
      </c>
      <c r="E347" s="6">
        <f>VLOOKUP(A347,'1 колонка'!$A$3:$E$803,5,FALSE)</f>
        <v>6</v>
      </c>
    </row>
    <row r="348" spans="1:5" ht="12.75">
      <c r="A348" s="6" t="s">
        <v>1173</v>
      </c>
      <c r="B348" s="6" t="str">
        <f>VLOOKUP(A348,'1 колонка'!$A$3:$E$803,2,FALSE)</f>
        <v>Масло эфирное "Лаванда", 5 мл</v>
      </c>
      <c r="C348" s="6">
        <f>VLOOKUP(A348,'1 колонка'!$A$3:$E$803,3,FALSE)</f>
        <v>10</v>
      </c>
      <c r="D348" s="47">
        <f>VLOOKUP(A348,'1 колонка'!$A$3:$E$803,4,FALSE)*(1+$G$6)*$G$11</f>
        <v>11321.999999999998</v>
      </c>
      <c r="E348" s="6">
        <f>VLOOKUP(A348,'1 колонка'!$A$3:$E$803,5,FALSE)</f>
        <v>9</v>
      </c>
    </row>
    <row r="349" spans="1:5" ht="12.75">
      <c r="A349" s="6" t="s">
        <v>1174</v>
      </c>
      <c r="B349" s="6" t="str">
        <f>VLOOKUP(A349,'1 колонка'!$A$3:$E$803,2,FALSE)</f>
        <v>Масло эфирное "Лимон", 5 мл</v>
      </c>
      <c r="C349" s="6">
        <f>VLOOKUP(A349,'1 колонка'!$A$3:$E$803,3,FALSE)</f>
        <v>10</v>
      </c>
      <c r="D349" s="47">
        <f>VLOOKUP(A349,'1 колонка'!$A$3:$E$803,4,FALSE)*(1+$G$6)*$G$11</f>
        <v>5100</v>
      </c>
      <c r="E349" s="6">
        <f>VLOOKUP(A349,'1 колонка'!$A$3:$E$803,5,FALSE)</f>
        <v>4</v>
      </c>
    </row>
    <row r="350" spans="1:5" ht="12.75">
      <c r="A350" s="6" t="s">
        <v>1175</v>
      </c>
      <c r="B350" s="6" t="str">
        <f>VLOOKUP(A350,'1 колонка'!$A$3:$E$803,2,FALSE)</f>
        <v>Масло эфирное "Пачули", 5 мл</v>
      </c>
      <c r="C350" s="6">
        <f>VLOOKUP(A350,'1 колонка'!$A$3:$E$803,3,FALSE)</f>
        <v>10</v>
      </c>
      <c r="D350" s="47">
        <f>VLOOKUP(A350,'1 колонка'!$A$3:$E$803,4,FALSE)*(1+$G$6)*$G$11</f>
        <v>11016</v>
      </c>
      <c r="E350" s="6">
        <f>VLOOKUP(A350,'1 колонка'!$A$3:$E$803,5,FALSE)</f>
        <v>9</v>
      </c>
    </row>
    <row r="351" spans="1:5" ht="12.75">
      <c r="A351" s="6" t="s">
        <v>1176</v>
      </c>
      <c r="B351" s="6" t="str">
        <f>VLOOKUP(A351,'1 колонка'!$A$3:$E$803,2,FALSE)</f>
        <v>Масло эфирное "Чайное дерево", 5 мл . "Домашняя аптечка в одном флаконе"</v>
      </c>
      <c r="C351" s="6">
        <f>VLOOKUP(A351,'1 колонка'!$A$3:$E$803,3,FALSE)</f>
        <v>10</v>
      </c>
      <c r="D351" s="47">
        <f>VLOOKUP(A351,'1 колонка'!$A$3:$E$803,4,FALSE)*(1+$G$6)*$G$11</f>
        <v>7955.999999999999</v>
      </c>
      <c r="E351" s="6">
        <f>VLOOKUP(A351,'1 колонка'!$A$3:$E$803,5,FALSE)</f>
        <v>6</v>
      </c>
    </row>
    <row r="352" spans="1:5" ht="12.75">
      <c r="A352" s="6" t="s">
        <v>1177</v>
      </c>
      <c r="B352" s="6" t="str">
        <f>VLOOKUP(A352,'1 колонка'!$A$3:$E$803,2,FALSE)</f>
        <v>Масло эфирное "Эвкалипт", 5 мл</v>
      </c>
      <c r="C352" s="6">
        <f>VLOOKUP(A352,'1 колонка'!$A$3:$E$803,3,FALSE)</f>
        <v>10</v>
      </c>
      <c r="D352" s="47">
        <f>VLOOKUP(A352,'1 колонка'!$A$3:$E$803,4,FALSE)*(1+$G$6)*$G$11</f>
        <v>4182</v>
      </c>
      <c r="E352" s="6">
        <f>VLOOKUP(A352,'1 колонка'!$A$3:$E$803,5,FALSE)</f>
        <v>3</v>
      </c>
    </row>
    <row r="353" spans="1:5" ht="12.75">
      <c r="A353" s="6" t="s">
        <v>288</v>
      </c>
      <c r="B353" s="6" t="str">
        <f>VLOOKUP(A353,'1 колонка'!$A$3:$E$803,2,FALSE)</f>
        <v>Массажная аромаплитка "Сладкие грезы", 70 г</v>
      </c>
      <c r="C353" s="6">
        <f>VLOOKUP(A353,'1 колонка'!$A$3:$E$803,3,FALSE)</f>
        <v>10</v>
      </c>
      <c r="D353" s="47">
        <f>VLOOKUP(A353,'1 колонка'!$A$3:$E$803,4,FALSE)*(1+$G$6)*$G$11</f>
        <v>16728</v>
      </c>
      <c r="E353" s="6">
        <f>VLOOKUP(A353,'1 колонка'!$A$3:$E$803,5,FALSE)</f>
        <v>12</v>
      </c>
    </row>
    <row r="354" spans="1:5" ht="12.75">
      <c r="A354" s="6" t="s">
        <v>290</v>
      </c>
      <c r="B354" s="6" t="str">
        <f>VLOOKUP(A354,'1 колонка'!$A$3:$E$803,2,FALSE)</f>
        <v>Массажная аромаплитка "Утренний кофе", 70 г</v>
      </c>
      <c r="C354" s="6">
        <f>VLOOKUP(A354,'1 колонка'!$A$3:$E$803,3,FALSE)</f>
        <v>10</v>
      </c>
      <c r="D354" s="47">
        <f>VLOOKUP(A354,'1 колонка'!$A$3:$E$803,4,FALSE)*(1+$G$6)*$G$11</f>
        <v>16728</v>
      </c>
      <c r="E354" s="6">
        <f>VLOOKUP(A354,'1 колонка'!$A$3:$E$803,5,FALSE)</f>
        <v>12</v>
      </c>
    </row>
    <row r="355" spans="1:5" ht="12.75">
      <c r="A355" s="6" t="s">
        <v>1178</v>
      </c>
      <c r="B355" s="6" t="str">
        <f>VLOOKUP(A355,'1 колонка'!$A$3:$E$803,2,FALSE)</f>
        <v>Набор парфюмерных масел "Ароматика", 3 шт . по 10 мл</v>
      </c>
      <c r="C355" s="6">
        <f>VLOOKUP(A355,'1 колонка'!$A$3:$E$803,3,FALSE)</f>
        <v>4</v>
      </c>
      <c r="D355" s="47">
        <f>VLOOKUP(A355,'1 колонка'!$A$3:$E$803,4,FALSE)*(1+$G$6)*$G$11</f>
        <v>30395.999999999996</v>
      </c>
      <c r="E355" s="6">
        <f>VLOOKUP(A355,'1 колонка'!$A$3:$E$803,5,FALSE)</f>
        <v>24</v>
      </c>
    </row>
    <row r="356" spans="1:5" ht="12.75">
      <c r="A356" s="42"/>
      <c r="B356" s="38" t="s">
        <v>1179</v>
      </c>
      <c r="C356" s="15"/>
      <c r="D356" s="48"/>
      <c r="E356" s="16"/>
    </row>
    <row r="357" spans="1:5" ht="12.75">
      <c r="A357" s="6" t="s">
        <v>1180</v>
      </c>
      <c r="B357" s="6" t="str">
        <f>VLOOKUP(A357,'1 колонка'!$A$3:$E$803,2,FALSE)</f>
        <v>Бальзам "Хвойный дар", 10 мл</v>
      </c>
      <c r="C357" s="6">
        <f>VLOOKUP(A357,'1 колонка'!$A$3:$E$803,3,FALSE)</f>
        <v>20</v>
      </c>
      <c r="D357" s="47">
        <f>VLOOKUP(A357,'1 колонка'!$A$3:$E$803,4,FALSE)*(1+$G$6)*$G$11</f>
        <v>8670</v>
      </c>
      <c r="E357" s="6">
        <f>VLOOKUP(A357,'1 колонка'!$A$3:$E$803,5,FALSE)</f>
        <v>7</v>
      </c>
    </row>
    <row r="358" spans="1:5" ht="12.75">
      <c r="A358" s="6" t="s">
        <v>1181</v>
      </c>
      <c r="B358" s="6" t="str">
        <f>VLOOKUP(A358,'1 колонка'!$A$3:$E$803,2,FALSE)</f>
        <v>Ингалятор индивидуальный</v>
      </c>
      <c r="C358" s="6">
        <f>VLOOKUP(A358,'1 колонка'!$A$3:$E$803,3,FALSE)</f>
        <v>20</v>
      </c>
      <c r="D358" s="47">
        <f>VLOOKUP(A358,'1 колонка'!$A$3:$E$803,4,FALSE)*(1+$G$6)*$G$11</f>
        <v>3467.9999999999995</v>
      </c>
      <c r="E358" s="6">
        <f>VLOOKUP(A358,'1 колонка'!$A$3:$E$803,5,FALSE)</f>
        <v>3</v>
      </c>
    </row>
    <row r="359" spans="1:5" ht="12.75">
      <c r="A359" s="6" t="s">
        <v>1183</v>
      </c>
      <c r="B359" s="6" t="str">
        <f>VLOOKUP(A359,'1 колонка'!$A$3:$E$803,2,FALSE)</f>
        <v>Ингалятор с бальзамом, набор</v>
      </c>
      <c r="C359" s="6">
        <f>VLOOKUP(A359,'1 колонка'!$A$3:$E$803,3,FALSE)</f>
        <v>20</v>
      </c>
      <c r="D359" s="47">
        <f>VLOOKUP(A359,'1 колонка'!$A$3:$E$803,4,FALSE)*(1+$G$6)*$G$11</f>
        <v>10098</v>
      </c>
      <c r="E359" s="6">
        <f>VLOOKUP(A359,'1 колонка'!$A$3:$E$803,5,FALSE)</f>
        <v>8</v>
      </c>
    </row>
    <row r="360" spans="1:5" ht="12.75">
      <c r="A360" s="6" t="s">
        <v>1185</v>
      </c>
      <c r="B360" s="6" t="str">
        <f>VLOOKUP(A360,'1 колонка'!$A$3:$E$803,2,FALSE)</f>
        <v>Косметическое средство для ванн "Хвойный дар"</v>
      </c>
      <c r="C360" s="6">
        <f>VLOOKUP(A360,'1 колонка'!$A$3:$E$803,3,FALSE)</f>
        <v>6</v>
      </c>
      <c r="D360" s="47">
        <f>VLOOKUP(A360,'1 колонка'!$A$3:$E$803,4,FALSE)*(1+$G$6)*$G$11</f>
        <v>8772</v>
      </c>
      <c r="E360" s="6">
        <f>VLOOKUP(A360,'1 колонка'!$A$3:$E$803,5,FALSE)</f>
        <v>7</v>
      </c>
    </row>
    <row r="361" spans="1:5" ht="12.75">
      <c r="A361" s="42"/>
      <c r="B361" s="38" t="s">
        <v>1186</v>
      </c>
      <c r="C361" s="15"/>
      <c r="D361" s="48"/>
      <c r="E361" s="16"/>
    </row>
    <row r="362" spans="1:5" ht="12.75">
      <c r="A362" s="6" t="s">
        <v>1187</v>
      </c>
      <c r="B362" s="6" t="str">
        <f>VLOOKUP(A362,'1 колонка'!$A$3:$E$803,2,FALSE)</f>
        <v>Бальзам серии "Раритет": "Календула", 15 мл</v>
      </c>
      <c r="C362" s="6">
        <f>VLOOKUP(A362,'1 колонка'!$A$3:$E$803,3,FALSE)</f>
        <v>10</v>
      </c>
      <c r="D362" s="47">
        <f>VLOOKUP(A362,'1 колонка'!$A$3:$E$803,4,FALSE)*(1+$G$6)*$G$11</f>
        <v>9078</v>
      </c>
      <c r="E362" s="6">
        <f>VLOOKUP(A362,'1 колонка'!$A$3:$E$803,5,FALSE)</f>
        <v>7</v>
      </c>
    </row>
    <row r="363" spans="1:5" ht="12.75">
      <c r="A363" s="42"/>
      <c r="B363" s="38" t="s">
        <v>982</v>
      </c>
      <c r="C363" s="15"/>
      <c r="D363" s="48"/>
      <c r="E363" s="16"/>
    </row>
    <row r="364" spans="1:5" ht="12.75">
      <c r="A364" s="6" t="s">
        <v>1188</v>
      </c>
      <c r="B364" s="6" t="str">
        <f>VLOOKUP(A364,'1 колонка'!$A$3:$E$803,2,FALSE)</f>
        <v>Пудра-присыпка с бетулином, 50 г</v>
      </c>
      <c r="C364" s="6">
        <f>VLOOKUP(A364,'1 колонка'!$A$3:$E$803,3,FALSE)</f>
        <v>4</v>
      </c>
      <c r="D364" s="47">
        <f>VLOOKUP(A364,'1 колонка'!$A$3:$E$803,4,FALSE)*(1+$G$6)*$G$11</f>
        <v>16320</v>
      </c>
      <c r="E364" s="6">
        <f>VLOOKUP(A364,'1 колонка'!$A$3:$E$803,5,FALSE)</f>
        <v>12</v>
      </c>
    </row>
    <row r="365" spans="1:5" ht="15.75">
      <c r="A365" s="42"/>
      <c r="B365" s="40" t="s">
        <v>1190</v>
      </c>
      <c r="C365" s="4"/>
      <c r="D365" s="45"/>
      <c r="E365" s="5"/>
    </row>
    <row r="366" spans="1:5" ht="12.75">
      <c r="A366" s="43"/>
      <c r="B366" s="39" t="s">
        <v>1191</v>
      </c>
      <c r="C366" s="18"/>
      <c r="D366" s="50"/>
      <c r="E366" s="19"/>
    </row>
    <row r="367" spans="1:5" ht="12.75">
      <c r="A367" s="6" t="s">
        <v>1192</v>
      </c>
      <c r="B367" s="6" t="str">
        <f>VLOOKUP(A367,'1 колонка'!$A$3:$E$803,2,FALSE)</f>
        <v>АРГО-душ</v>
      </c>
      <c r="C367" s="6">
        <f>VLOOKUP(A367,'1 колонка'!$A$3:$E$803,3,FALSE)</f>
        <v>1</v>
      </c>
      <c r="D367" s="47">
        <f>VLOOKUP(A367,'1 колонка'!$A$3:$E$803,4,FALSE)*(1+$G$6)*$G$11</f>
        <v>65790</v>
      </c>
      <c r="E367" s="6">
        <f>VLOOKUP(A367,'1 колонка'!$A$3:$E$803,5,FALSE)</f>
        <v>50</v>
      </c>
    </row>
    <row r="368" spans="1:5" ht="12.75">
      <c r="A368" s="6" t="s">
        <v>1194</v>
      </c>
      <c r="B368" s="6" t="str">
        <f>VLOOKUP(A368,'1 колонка'!$A$3:$E$803,2,FALSE)</f>
        <v>Дополнительный фильтрующий комплект "АРГО+"</v>
      </c>
      <c r="C368" s="6">
        <f>VLOOKUP(A368,'1 колонка'!$A$3:$E$803,3,FALSE)</f>
        <v>1</v>
      </c>
      <c r="D368" s="47">
        <f>VLOOKUP(A368,'1 колонка'!$A$3:$E$803,4,FALSE)*(1+$G$6)*$G$11</f>
        <v>27540</v>
      </c>
      <c r="E368" s="6">
        <f>VLOOKUP(A368,'1 колонка'!$A$3:$E$803,5,FALSE)</f>
        <v>20</v>
      </c>
    </row>
    <row r="369" spans="1:5" ht="12.75">
      <c r="A369" s="6" t="s">
        <v>1195</v>
      </c>
      <c r="B369" s="6" t="str">
        <f>VLOOKUP(A369,'1 колонка'!$A$3:$E$803,2,FALSE)</f>
        <v>Картридж для фильтров "АРГО-К" и "АРГО-МК"</v>
      </c>
      <c r="C369" s="6">
        <f>VLOOKUP(A369,'1 колонка'!$A$3:$E$803,3,FALSE)</f>
        <v>9</v>
      </c>
      <c r="D369" s="47">
        <f>VLOOKUP(A369,'1 колонка'!$A$3:$E$803,4,FALSE)*(1+$G$6)*$G$11</f>
        <v>35700</v>
      </c>
      <c r="E369" s="6">
        <f>VLOOKUP(A369,'1 колонка'!$A$3:$E$803,5,FALSE)</f>
        <v>25</v>
      </c>
    </row>
    <row r="370" spans="1:5" ht="12.75">
      <c r="A370" s="6" t="s">
        <v>1196</v>
      </c>
      <c r="B370" s="6" t="str">
        <f>VLOOKUP(A370,'1 колонка'!$A$3:$E$803,2,FALSE)</f>
        <v>Комплект запасной для фильтров "АРГО" и "АРГО-М"</v>
      </c>
      <c r="C370" s="6">
        <f>VLOOKUP(A370,'1 колонка'!$A$3:$E$803,3,FALSE)</f>
        <v>8</v>
      </c>
      <c r="D370" s="47">
        <f>VLOOKUP(A370,'1 колонка'!$A$3:$E$803,4,FALSE)*(1+$G$6)*$G$11</f>
        <v>18564</v>
      </c>
      <c r="E370" s="6">
        <f>VLOOKUP(A370,'1 колонка'!$A$3:$E$803,5,FALSE)</f>
        <v>13</v>
      </c>
    </row>
    <row r="371" spans="1:5" ht="12.75">
      <c r="A371" s="6" t="s">
        <v>1197</v>
      </c>
      <c r="B371" s="6" t="str">
        <f>VLOOKUP(A371,'1 колонка'!$A$3:$E$803,2,FALSE)</f>
        <v>Фильтр "АРГО"</v>
      </c>
      <c r="C371" s="6">
        <f>VLOOKUP(A371,'1 колонка'!$A$3:$E$803,3,FALSE)</f>
        <v>6</v>
      </c>
      <c r="D371" s="47">
        <f>VLOOKUP(A371,'1 колонка'!$A$3:$E$803,4,FALSE)*(1+$G$6)*$G$11</f>
        <v>66402</v>
      </c>
      <c r="E371" s="6">
        <f>VLOOKUP(A371,'1 колонка'!$A$3:$E$803,5,FALSE)</f>
        <v>50</v>
      </c>
    </row>
    <row r="372" spans="1:5" ht="12.75">
      <c r="A372" s="6" t="s">
        <v>1198</v>
      </c>
      <c r="B372" s="6" t="str">
        <f>VLOOKUP(A372,'1 колонка'!$A$3:$E$803,2,FALSE)</f>
        <v>Фильтр "АРГО-К" (картриджный вариант)</v>
      </c>
      <c r="C372" s="6">
        <f>VLOOKUP(A372,'1 колонка'!$A$3:$E$803,3,FALSE)</f>
        <v>6</v>
      </c>
      <c r="D372" s="47">
        <f>VLOOKUP(A372,'1 колонка'!$A$3:$E$803,4,FALSE)*(1+$G$6)*$G$11</f>
        <v>69360</v>
      </c>
      <c r="E372" s="6">
        <f>VLOOKUP(A372,'1 колонка'!$A$3:$E$803,5,FALSE)</f>
        <v>50</v>
      </c>
    </row>
    <row r="373" spans="1:5" ht="12.75">
      <c r="A373" s="6" t="s">
        <v>1199</v>
      </c>
      <c r="B373" s="6" t="str">
        <f>VLOOKUP(A373,'1 колонка'!$A$3:$E$803,2,FALSE)</f>
        <v>Фильтр "АРГО-М"</v>
      </c>
      <c r="C373" s="6">
        <f>VLOOKUP(A373,'1 колонка'!$A$3:$E$803,3,FALSE)</f>
        <v>6</v>
      </c>
      <c r="D373" s="47">
        <f>VLOOKUP(A373,'1 колонка'!$A$3:$E$803,4,FALSE)*(1+$G$6)*$G$11</f>
        <v>67728</v>
      </c>
      <c r="E373" s="6">
        <f>VLOOKUP(A373,'1 колонка'!$A$3:$E$803,5,FALSE)</f>
        <v>50</v>
      </c>
    </row>
    <row r="374" spans="1:5" ht="12.75">
      <c r="A374" s="6" t="s">
        <v>1200</v>
      </c>
      <c r="B374" s="6" t="str">
        <f>VLOOKUP(A374,'1 колонка'!$A$3:$E$803,2,FALSE)</f>
        <v>Фильтр "АРГО-МК" (картриджный вариант)</v>
      </c>
      <c r="C374" s="6">
        <f>VLOOKUP(A374,'1 колонка'!$A$3:$E$803,3,FALSE)</f>
        <v>6</v>
      </c>
      <c r="D374" s="47">
        <f>VLOOKUP(A374,'1 колонка'!$A$3:$E$803,4,FALSE)*(1+$G$6)*$G$11</f>
        <v>70686</v>
      </c>
      <c r="E374" s="6">
        <f>VLOOKUP(A374,'1 колонка'!$A$3:$E$803,5,FALSE)</f>
        <v>50</v>
      </c>
    </row>
    <row r="375" spans="1:5" ht="12.75">
      <c r="A375" s="6" t="s">
        <v>1201</v>
      </c>
      <c r="B375" s="6" t="str">
        <f>VLOOKUP(A375,'1 колонка'!$A$3:$E$803,2,FALSE)</f>
        <v>Фильтрующий элемент для "АРГО+"</v>
      </c>
      <c r="C375" s="6">
        <f>VLOOKUP(A375,'1 колонка'!$A$3:$E$803,3,FALSE)</f>
        <v>1</v>
      </c>
      <c r="D375" s="47">
        <f>VLOOKUP(A375,'1 колонка'!$A$3:$E$803,4,FALSE)*(1+$G$6)*$G$11</f>
        <v>16217.999999999998</v>
      </c>
      <c r="E375" s="6">
        <f>VLOOKUP(A375,'1 колонка'!$A$3:$E$803,5,FALSE)</f>
        <v>12</v>
      </c>
    </row>
    <row r="376" spans="1:5" ht="12.75">
      <c r="A376" s="6" t="s">
        <v>1202</v>
      </c>
      <c r="B376" s="6" t="str">
        <f>VLOOKUP(A376,'1 колонка'!$A$3:$E$803,2,FALSE)</f>
        <v>Фильтрующий элемент для "АРГО-душ"</v>
      </c>
      <c r="C376" s="6">
        <f>VLOOKUP(A376,'1 колонка'!$A$3:$E$803,3,FALSE)</f>
        <v>1</v>
      </c>
      <c r="D376" s="47">
        <f>VLOOKUP(A376,'1 колонка'!$A$3:$E$803,4,FALSE)*(1+$G$6)*$G$11</f>
        <v>38046</v>
      </c>
      <c r="E376" s="6">
        <f>VLOOKUP(A376,'1 колонка'!$A$3:$E$803,5,FALSE)</f>
        <v>25</v>
      </c>
    </row>
    <row r="377" spans="1:5" ht="12.75">
      <c r="A377" s="42"/>
      <c r="B377" s="38" t="s">
        <v>1203</v>
      </c>
      <c r="C377" s="15"/>
      <c r="D377" s="48"/>
      <c r="E377" s="16"/>
    </row>
    <row r="378" spans="1:5" ht="12.75">
      <c r="A378" s="6" t="s">
        <v>306</v>
      </c>
      <c r="B378" s="6" t="str">
        <f>VLOOKUP(A378,'1 колонка'!$A$3:$E$803,2,FALSE)</f>
        <v>АЛ - 4,9 "Шанс" (шаг игл 4,9 мм; размер 105 × 235 мм)</v>
      </c>
      <c r="C378" s="6">
        <f>VLOOKUP(A378,'1 колонка'!$A$3:$E$803,3,FALSE)</f>
        <v>10</v>
      </c>
      <c r="D378" s="47">
        <f>VLOOKUP(A378,'1 колонка'!$A$3:$E$803,4,FALSE)*(1+$G$6)*$G$11</f>
        <v>28662</v>
      </c>
      <c r="E378" s="6">
        <f>VLOOKUP(A378,'1 колонка'!$A$3:$E$803,5,FALSE)</f>
        <v>18</v>
      </c>
    </row>
    <row r="379" spans="1:5" ht="12.75">
      <c r="A379" s="6" t="s">
        <v>1204</v>
      </c>
      <c r="B379" s="6" t="str">
        <f>VLOOKUP(A379,'1 колонка'!$A$3:$E$803,2,FALSE)</f>
        <v>АЛ - 6,2 "Квадро" (шаг игл 6,2 мм; размер 120 х 470 мм)</v>
      </c>
      <c r="C379" s="6">
        <f>VLOOKUP(A379,'1 колонка'!$A$3:$E$803,3,FALSE)</f>
        <v>5</v>
      </c>
      <c r="D379" s="47">
        <f>VLOOKUP(A379,'1 колонка'!$A$3:$E$803,4,FALSE)*(1+$G$6)*$G$11</f>
        <v>56711.99999999999</v>
      </c>
      <c r="E379" s="6">
        <f>VLOOKUP(A379,'1 колонка'!$A$3:$E$803,5,FALSE)</f>
        <v>36</v>
      </c>
    </row>
    <row r="380" spans="1:5" ht="12.75">
      <c r="A380" s="6" t="s">
        <v>1205</v>
      </c>
      <c r="B380" s="6" t="str">
        <f>VLOOKUP(A380,'1 колонка'!$A$3:$E$803,2,FALSE)</f>
        <v>АЛ "Двойной" (шаг игл 5,8 мм; размер 105 х 460 мм)</v>
      </c>
      <c r="C380" s="6">
        <f>VLOOKUP(A380,'1 колонка'!$A$3:$E$803,3,FALSE)</f>
        <v>5</v>
      </c>
      <c r="D380" s="47">
        <f>VLOOKUP(A380,'1 колонка'!$A$3:$E$803,4,FALSE)*(1+$G$6)*$G$11</f>
        <v>56610</v>
      </c>
      <c r="E380" s="6">
        <f>VLOOKUP(A380,'1 колонка'!$A$3:$E$803,5,FALSE)</f>
        <v>36</v>
      </c>
    </row>
    <row r="381" spans="1:5" ht="12.75">
      <c r="A381" s="6" t="s">
        <v>1206</v>
      </c>
      <c r="B381" s="6" t="str">
        <f>VLOOKUP(A381,'1 колонка'!$A$3:$E$803,2,FALSE)</f>
        <v>АЛ "Двойной" (шаг игл 6,2 мм; размер 105 х 460 мм)</v>
      </c>
      <c r="C381" s="6">
        <f>VLOOKUP(A381,'1 колонка'!$A$3:$E$803,3,FALSE)</f>
        <v>5</v>
      </c>
      <c r="D381" s="47">
        <f>VLOOKUP(A381,'1 колонка'!$A$3:$E$803,4,FALSE)*(1+$G$6)*$G$11</f>
        <v>55896</v>
      </c>
      <c r="E381" s="6">
        <f>VLOOKUP(A381,'1 колонка'!$A$3:$E$803,5,FALSE)</f>
        <v>36</v>
      </c>
    </row>
    <row r="382" spans="1:5" ht="12.75">
      <c r="A382" s="6" t="s">
        <v>1207</v>
      </c>
      <c r="B382" s="6" t="str">
        <f>VLOOKUP(A382,'1 колонка'!$A$3:$E$803,2,FALSE)</f>
        <v>АЛ "Квадро" (шаг игл 5,8 мм; размер 120 х 470 мм)</v>
      </c>
      <c r="C382" s="6">
        <f>VLOOKUP(A382,'1 колонка'!$A$3:$E$803,3,FALSE)</f>
        <v>5</v>
      </c>
      <c r="D382" s="47">
        <f>VLOOKUP(A382,'1 колонка'!$A$3:$E$803,4,FALSE)*(1+$G$6)*$G$11</f>
        <v>57324</v>
      </c>
      <c r="E382" s="6">
        <f>VLOOKUP(A382,'1 колонка'!$A$3:$E$803,5,FALSE)</f>
        <v>36</v>
      </c>
    </row>
    <row r="383" spans="1:5" ht="12.75">
      <c r="A383" s="6" t="s">
        <v>1208</v>
      </c>
      <c r="B383" s="6" t="str">
        <f>VLOOKUP(A383,'1 колонка'!$A$3:$E$803,2,FALSE)</f>
        <v>АЛ "Коврик" (шаг игл 6,2 мм; размер 250 х 465 мм)</v>
      </c>
      <c r="C383" s="6">
        <f>VLOOKUP(A383,'1 колонка'!$A$3:$E$803,3,FALSE)</f>
        <v>5</v>
      </c>
      <c r="D383" s="47">
        <f>VLOOKUP(A383,'1 колонка'!$A$3:$E$803,4,FALSE)*(1+$G$6)*$G$11</f>
        <v>110363.99999999999</v>
      </c>
      <c r="E383" s="6">
        <f>VLOOKUP(A383,'1 колонка'!$A$3:$E$803,5,FALSE)</f>
        <v>70</v>
      </c>
    </row>
    <row r="384" spans="1:5" ht="12.75">
      <c r="A384" s="6" t="s">
        <v>1214</v>
      </c>
      <c r="B384" s="6" t="str">
        <f>VLOOKUP(A384,'1 колонка'!$A$3:$E$803,2,FALSE)</f>
        <v>АЛ "Малыш" (шаг игл 3,5 мм; размер 35 х 80 мм)</v>
      </c>
      <c r="C384" s="6">
        <f>VLOOKUP(A384,'1 колонка'!$A$3:$E$803,3,FALSE)</f>
        <v>20</v>
      </c>
      <c r="D384" s="47">
        <f>VLOOKUP(A384,'1 колонка'!$A$3:$E$803,4,FALSE)*(1+$G$6)*$G$11</f>
        <v>4182</v>
      </c>
      <c r="E384" s="6">
        <f>VLOOKUP(A384,'1 колонка'!$A$3:$E$803,5,FALSE)</f>
        <v>2</v>
      </c>
    </row>
    <row r="385" spans="1:5" ht="12.75">
      <c r="A385" s="6" t="s">
        <v>1215</v>
      </c>
      <c r="B385" s="6" t="str">
        <f>VLOOKUP(A385,'1 колонка'!$A$3:$E$803,2,FALSE)</f>
        <v>АЛ "Одинарный" (шаг игл 5,8 мм; размер 105 х 230 мм)</v>
      </c>
      <c r="C385" s="6">
        <f>VLOOKUP(A385,'1 колонка'!$A$3:$E$803,3,FALSE)</f>
        <v>10</v>
      </c>
      <c r="D385" s="47">
        <f>VLOOKUP(A385,'1 колонка'!$A$3:$E$803,4,FALSE)*(1+$G$6)*$G$11</f>
        <v>28662</v>
      </c>
      <c r="E385" s="6">
        <f>VLOOKUP(A385,'1 колонка'!$A$3:$E$803,5,FALSE)</f>
        <v>18</v>
      </c>
    </row>
    <row r="386" spans="1:5" ht="12.75">
      <c r="A386" s="6" t="s">
        <v>1216</v>
      </c>
      <c r="B386" s="6" t="str">
        <f>VLOOKUP(A386,'1 колонка'!$A$3:$E$803,2,FALSE)</f>
        <v>АЛ "Одинарный" (шаг игл 6,2 мм; размер 105 х 230 мм)</v>
      </c>
      <c r="C386" s="6">
        <f>VLOOKUP(A386,'1 колонка'!$A$3:$E$803,3,FALSE)</f>
        <v>10</v>
      </c>
      <c r="D386" s="47">
        <f>VLOOKUP(A386,'1 колонка'!$A$3:$E$803,4,FALSE)*(1+$G$6)*$G$11</f>
        <v>28253.999999999996</v>
      </c>
      <c r="E386" s="6">
        <f>VLOOKUP(A386,'1 колонка'!$A$3:$E$803,5,FALSE)</f>
        <v>18</v>
      </c>
    </row>
    <row r="387" spans="1:5" ht="12.75">
      <c r="A387" s="6" t="s">
        <v>1217</v>
      </c>
      <c r="B387" s="6" t="str">
        <f>VLOOKUP(A387,'1 колонка'!$A$3:$E$803,2,FALSE)</f>
        <v>АЛ "Ромашка" (шаг игл 5,0 мм; D = 300 мм)</v>
      </c>
      <c r="C387" s="6">
        <f>VLOOKUP(A387,'1 колонка'!$A$3:$E$803,3,FALSE)</f>
        <v>5</v>
      </c>
      <c r="D387" s="47">
        <f>VLOOKUP(A387,'1 колонка'!$A$3:$E$803,4,FALSE)*(1+$G$6)*$G$11</f>
        <v>109445.99999999999</v>
      </c>
      <c r="E387" s="6">
        <f>VLOOKUP(A387,'1 колонка'!$A$3:$E$803,5,FALSE)</f>
        <v>70</v>
      </c>
    </row>
    <row r="388" spans="1:5" ht="12.75">
      <c r="A388" s="6" t="s">
        <v>1218</v>
      </c>
      <c r="B388" s="6" t="str">
        <f>VLOOKUP(A388,'1 колонка'!$A$3:$E$803,2,FALSE)</f>
        <v>АЛ "Спутник" (шаг игл 5,8 мм; размер 60 х 180 мм и 50 х 180 мм)</v>
      </c>
      <c r="C388" s="6">
        <f>VLOOKUP(A388,'1 колонка'!$A$3:$E$803,3,FALSE)</f>
        <v>10</v>
      </c>
      <c r="D388" s="47">
        <f>VLOOKUP(A388,'1 колонка'!$A$3:$E$803,4,FALSE)*(1+$G$6)*$G$11</f>
        <v>12444</v>
      </c>
      <c r="E388" s="6">
        <f>VLOOKUP(A388,'1 колонка'!$A$3:$E$803,5,FALSE)</f>
        <v>8</v>
      </c>
    </row>
    <row r="389" spans="1:5" ht="12.75">
      <c r="A389" s="6" t="s">
        <v>1219</v>
      </c>
      <c r="B389" s="6" t="str">
        <f>VLOOKUP(A389,'1 колонка'!$A$3:$E$803,2,FALSE)</f>
        <v>АЛ "Спутник" (шаг игл 6,2 мм; размер 60 х 180 мм и 50 х 180 мм)</v>
      </c>
      <c r="C389" s="6">
        <f>VLOOKUP(A389,'1 колонка'!$A$3:$E$803,3,FALSE)</f>
        <v>10</v>
      </c>
      <c r="D389" s="47">
        <f>VLOOKUP(A389,'1 колонка'!$A$3:$E$803,4,FALSE)*(1+$G$6)*$G$11</f>
        <v>12444</v>
      </c>
      <c r="E389" s="6">
        <f>VLOOKUP(A389,'1 колонка'!$A$3:$E$803,5,FALSE)</f>
        <v>8</v>
      </c>
    </row>
    <row r="390" spans="1:5" ht="12.75">
      <c r="A390" s="6" t="s">
        <v>1220</v>
      </c>
      <c r="B390" s="6" t="str">
        <f>VLOOKUP(A390,'1 колонка'!$A$3:$E$803,2,FALSE)</f>
        <v>Аппликатор-пояс "Малыш"</v>
      </c>
      <c r="C390" s="6">
        <f>VLOOKUP(A390,'1 колонка'!$A$3:$E$803,3,FALSE)</f>
        <v>25</v>
      </c>
      <c r="D390" s="47">
        <f>VLOOKUP(A390,'1 колонка'!$A$3:$E$803,4,FALSE)*(1+$G$6)*$G$11</f>
        <v>53550</v>
      </c>
      <c r="E390" s="6">
        <f>VLOOKUP(A390,'1 колонка'!$A$3:$E$803,5,FALSE)</f>
        <v>35</v>
      </c>
    </row>
    <row r="391" spans="1:5" ht="12.75">
      <c r="A391" s="6" t="s">
        <v>1221</v>
      </c>
      <c r="B391" s="6" t="str">
        <f>VLOOKUP(A391,'1 колонка'!$A$3:$E$803,2,FALSE)</f>
        <v>Аппликатор-пояс "Спутник"</v>
      </c>
      <c r="C391" s="6">
        <f>VLOOKUP(A391,'1 колонка'!$A$3:$E$803,3,FALSE)</f>
        <v>8</v>
      </c>
      <c r="D391" s="47">
        <f>VLOOKUP(A391,'1 колонка'!$A$3:$E$803,4,FALSE)*(1+$G$6)*$G$11</f>
        <v>103325.99999999999</v>
      </c>
      <c r="E391" s="6">
        <f>VLOOKUP(A391,'1 колонка'!$A$3:$E$803,5,FALSE)</f>
        <v>65</v>
      </c>
    </row>
    <row r="392" spans="1:5" ht="12.75">
      <c r="A392" s="6" t="s">
        <v>307</v>
      </c>
      <c r="B392" s="6" t="str">
        <f>VLOOKUP(A392,'1 колонка'!$A$3:$E$803,2,FALSE)</f>
        <v>Аппликатор-стелька "Скороход", 2 шт</v>
      </c>
      <c r="C392" s="6">
        <f>VLOOKUP(A392,'1 колонка'!$A$3:$E$803,3,FALSE)</f>
        <v>5</v>
      </c>
      <c r="D392" s="47">
        <f>VLOOKUP(A392,'1 колонка'!$A$3:$E$803,4,FALSE)*(1+$G$6)*$G$11</f>
        <v>60486</v>
      </c>
      <c r="E392" s="6">
        <f>VLOOKUP(A392,'1 колонка'!$A$3:$E$803,5,FALSE)</f>
        <v>38</v>
      </c>
    </row>
    <row r="393" spans="1:5" ht="12.75">
      <c r="A393" s="6" t="s">
        <v>1222</v>
      </c>
      <c r="B393" s="6" t="str">
        <f>VLOOKUP(A393,'1 колонка'!$A$3:$E$803,2,FALSE)</f>
        <v>Валик "Большой" (шаг игл 5,0 мм; D = 63 мм; ш = 105 мм)</v>
      </c>
      <c r="C393" s="6">
        <f>VLOOKUP(A393,'1 колонка'!$A$3:$E$803,3,FALSE)</f>
        <v>17</v>
      </c>
      <c r="D393" s="47">
        <f>VLOOKUP(A393,'1 колонка'!$A$3:$E$803,4,FALSE)*(1+$G$6)*$G$11</f>
        <v>48041.99999999999</v>
      </c>
      <c r="E393" s="6">
        <f>VLOOKUP(A393,'1 колонка'!$A$3:$E$803,5,FALSE)</f>
        <v>30</v>
      </c>
    </row>
    <row r="394" spans="1:5" ht="12.75">
      <c r="A394" s="6" t="s">
        <v>1223</v>
      </c>
      <c r="B394" s="6" t="str">
        <f>VLOOKUP(A394,'1 колонка'!$A$3:$E$803,2,FALSE)</f>
        <v>Валик "Лицевой" (шаг игл 3,5 мм; D = 45 мм; ш = 30 мм)</v>
      </c>
      <c r="C394" s="6">
        <f>VLOOKUP(A394,'1 колонка'!$A$3:$E$803,3,FALSE)</f>
        <v>55</v>
      </c>
      <c r="D394" s="47">
        <f>VLOOKUP(A394,'1 колонка'!$A$3:$E$803,4,FALSE)*(1+$G$6)*$G$11</f>
        <v>31415.999999999996</v>
      </c>
      <c r="E394" s="6">
        <f>VLOOKUP(A394,'1 колонка'!$A$3:$E$803,5,FALSE)</f>
        <v>20</v>
      </c>
    </row>
    <row r="395" spans="1:5" ht="12.75">
      <c r="A395" s="6" t="s">
        <v>1224</v>
      </c>
      <c r="B395" s="6" t="str">
        <f>VLOOKUP(A395,'1 колонка'!$A$3:$E$803,2,FALSE)</f>
        <v>Валик "Универсальный" (шаг игл 3,5 мм; D = 45 мм; ш = 70 мм)</v>
      </c>
      <c r="C395" s="6">
        <f>VLOOKUP(A395,'1 колонка'!$A$3:$E$803,3,FALSE)</f>
        <v>30</v>
      </c>
      <c r="D395" s="47">
        <f>VLOOKUP(A395,'1 колонка'!$A$3:$E$803,4,FALSE)*(1+$G$6)*$G$11</f>
        <v>47736</v>
      </c>
      <c r="E395" s="6">
        <f>VLOOKUP(A395,'1 колонка'!$A$3:$E$803,5,FALSE)</f>
        <v>30</v>
      </c>
    </row>
    <row r="396" spans="1:5" ht="12.75">
      <c r="A396" s="6" t="s">
        <v>1227</v>
      </c>
      <c r="B396" s="6" t="str">
        <f>VLOOKUP(A396,'1 колонка'!$A$3:$E$803,2,FALSE)</f>
        <v>Массажер "Фараон"</v>
      </c>
      <c r="C396" s="6">
        <f>VLOOKUP(A396,'1 колонка'!$A$3:$E$803,3,FALSE)</f>
        <v>10</v>
      </c>
      <c r="D396" s="47">
        <f>VLOOKUP(A396,'1 колонка'!$A$3:$E$803,4,FALSE)*(1+$G$6)*$G$11</f>
        <v>12750</v>
      </c>
      <c r="E396" s="6">
        <f>VLOOKUP(A396,'1 колонка'!$A$3:$E$803,5,FALSE)</f>
        <v>8</v>
      </c>
    </row>
    <row r="397" spans="1:5" ht="12.75">
      <c r="A397" s="6" t="s">
        <v>1225</v>
      </c>
      <c r="B397" s="6" t="str">
        <f>VLOOKUP(A397,'1 колонка'!$A$3:$E$803,2,FALSE)</f>
        <v>Массажер "Фараон-М" </v>
      </c>
      <c r="C397" s="6">
        <f>VLOOKUP(A397,'1 колонка'!$A$3:$E$803,3,FALSE)</f>
        <v>10</v>
      </c>
      <c r="D397" s="47">
        <f>VLOOKUP(A397,'1 колонка'!$A$3:$E$803,4,FALSE)*(1+$G$6)*$G$11</f>
        <v>14076</v>
      </c>
      <c r="E397" s="6">
        <f>VLOOKUP(A397,'1 колонка'!$A$3:$E$803,5,FALSE)</f>
        <v>9</v>
      </c>
    </row>
    <row r="398" spans="1:5" ht="12.75">
      <c r="A398" s="42"/>
      <c r="B398" s="38" t="s">
        <v>1228</v>
      </c>
      <c r="C398" s="15"/>
      <c r="D398" s="48"/>
      <c r="E398" s="16"/>
    </row>
    <row r="399" spans="1:5" ht="12.75">
      <c r="A399" s="6" t="s">
        <v>1229</v>
      </c>
      <c r="B399" s="6" t="str">
        <f>VLOOKUP(A399,'1 колонка'!$A$3:$E$803,2,FALSE)</f>
        <v>Антидымок "Парус", гранулы, 70 г</v>
      </c>
      <c r="C399" s="6">
        <f>VLOOKUP(A399,'1 колонка'!$A$3:$E$803,3,FALSE)</f>
        <v>10</v>
      </c>
      <c r="D399" s="47">
        <f>VLOOKUP(A399,'1 колонка'!$A$3:$E$803,4,FALSE)*(1+$G$6)*$G$11</f>
        <v>4998</v>
      </c>
      <c r="E399" s="6">
        <f>VLOOKUP(A399,'1 колонка'!$A$3:$E$803,5,FALSE)</f>
        <v>4</v>
      </c>
    </row>
    <row r="400" spans="1:5" ht="12.75">
      <c r="A400" s="6" t="s">
        <v>1230</v>
      </c>
      <c r="B400" s="6" t="str">
        <f>VLOOKUP(A400,'1 колонка'!$A$3:$E$803,2,FALSE)</f>
        <v>Антиэлектромагнитная накладка "Магралит-Т"</v>
      </c>
      <c r="C400" s="6">
        <f>VLOOKUP(A400,'1 колонка'!$A$3:$E$803,3,FALSE)</f>
        <v>10</v>
      </c>
      <c r="D400" s="47">
        <f>VLOOKUP(A400,'1 колонка'!$A$3:$E$803,4,FALSE)*(1+$G$6)*$G$11</f>
        <v>27030</v>
      </c>
      <c r="E400" s="6">
        <f>VLOOKUP(A400,'1 колонка'!$A$3:$E$803,5,FALSE)</f>
        <v>20</v>
      </c>
    </row>
    <row r="401" spans="1:5" ht="12.75">
      <c r="A401" s="6" t="s">
        <v>1231</v>
      </c>
      <c r="B401" s="6" t="str">
        <f>VLOOKUP(A401,'1 колонка'!$A$3:$E$803,2,FALSE)</f>
        <v>Соль океаническая "Лаванда", 700 г</v>
      </c>
      <c r="C401" s="6">
        <f>VLOOKUP(A401,'1 колонка'!$A$3:$E$803,3,FALSE)</f>
        <v>14</v>
      </c>
      <c r="D401" s="47">
        <f>VLOOKUP(A401,'1 колонка'!$A$3:$E$803,4,FALSE)*(1+$G$6)*$G$11</f>
        <v>7752</v>
      </c>
      <c r="E401" s="6">
        <f>VLOOKUP(A401,'1 колонка'!$A$3:$E$803,5,FALSE)</f>
        <v>6</v>
      </c>
    </row>
    <row r="402" spans="1:5" ht="12.75">
      <c r="A402" s="6" t="s">
        <v>1232</v>
      </c>
      <c r="B402" s="6" t="str">
        <f>VLOOKUP(A402,'1 колонка'!$A$3:$E$803,2,FALSE)</f>
        <v>Соль океаническая "Пачули", 700 г</v>
      </c>
      <c r="C402" s="6">
        <f>VLOOKUP(A402,'1 колонка'!$A$3:$E$803,3,FALSE)</f>
        <v>14</v>
      </c>
      <c r="D402" s="47">
        <f>VLOOKUP(A402,'1 колонка'!$A$3:$E$803,4,FALSE)*(1+$G$6)*$G$11</f>
        <v>7752</v>
      </c>
      <c r="E402" s="6">
        <f>VLOOKUP(A402,'1 колонка'!$A$3:$E$803,5,FALSE)</f>
        <v>6</v>
      </c>
    </row>
    <row r="403" spans="1:5" ht="12.75">
      <c r="A403" s="6" t="s">
        <v>1233</v>
      </c>
      <c r="B403" s="6" t="str">
        <f>VLOOKUP(A403,'1 колонка'!$A$3:$E$803,2,FALSE)</f>
        <v>Соль океаническая "Пихта", 700 г</v>
      </c>
      <c r="C403" s="6">
        <f>VLOOKUP(A403,'1 колонка'!$A$3:$E$803,3,FALSE)</f>
        <v>14</v>
      </c>
      <c r="D403" s="47">
        <f>VLOOKUP(A403,'1 колонка'!$A$3:$E$803,4,FALSE)*(1+$G$6)*$G$11</f>
        <v>7752</v>
      </c>
      <c r="E403" s="6">
        <f>VLOOKUP(A403,'1 колонка'!$A$3:$E$803,5,FALSE)</f>
        <v>6</v>
      </c>
    </row>
    <row r="404" spans="1:5" ht="12.75">
      <c r="A404" s="6" t="s">
        <v>1234</v>
      </c>
      <c r="B404" s="6" t="str">
        <f>VLOOKUP(A404,'1 колонка'!$A$3:$E$803,2,FALSE)</f>
        <v>Сухие духи "Ландыш", пакетики, 5 шт.</v>
      </c>
      <c r="C404" s="6">
        <f>VLOOKUP(A404,'1 колонка'!$A$3:$E$803,3,FALSE)</f>
        <v>10</v>
      </c>
      <c r="D404" s="47">
        <f>VLOOKUP(A404,'1 колонка'!$A$3:$E$803,4,FALSE)*(1+$G$6)*$G$11</f>
        <v>5202</v>
      </c>
      <c r="E404" s="6">
        <f>VLOOKUP(A404,'1 колонка'!$A$3:$E$803,5,FALSE)</f>
        <v>4</v>
      </c>
    </row>
    <row r="405" spans="1:5" ht="12.75">
      <c r="A405" s="6" t="s">
        <v>1235</v>
      </c>
      <c r="B405" s="6" t="str">
        <f>VLOOKUP(A405,'1 колонка'!$A$3:$E$803,2,FALSE)</f>
        <v>Сухие духи "Миледи", пакетики, 5 шт</v>
      </c>
      <c r="C405" s="6">
        <f>VLOOKUP(A405,'1 колонка'!$A$3:$E$803,3,FALSE)</f>
        <v>10</v>
      </c>
      <c r="D405" s="47">
        <f>VLOOKUP(A405,'1 колонка'!$A$3:$E$803,4,FALSE)*(1+$G$6)*$G$11</f>
        <v>5202</v>
      </c>
      <c r="E405" s="6">
        <f>VLOOKUP(A405,'1 колонка'!$A$3:$E$803,5,FALSE)</f>
        <v>4</v>
      </c>
    </row>
    <row r="406" spans="1:5" ht="12.75">
      <c r="A406" s="6" t="s">
        <v>1236</v>
      </c>
      <c r="B406" s="6" t="str">
        <f>VLOOKUP(A406,'1 колонка'!$A$3:$E$803,2,FALSE)</f>
        <v>Сухие духи "Парус", пакетики, 5 шт</v>
      </c>
      <c r="C406" s="6">
        <f>VLOOKUP(A406,'1 колонка'!$A$3:$E$803,3,FALSE)</f>
        <v>10</v>
      </c>
      <c r="D406" s="47">
        <f>VLOOKUP(A406,'1 колонка'!$A$3:$E$803,4,FALSE)*(1+$G$6)*$G$11</f>
        <v>5202</v>
      </c>
      <c r="E406" s="6">
        <f>VLOOKUP(A406,'1 колонка'!$A$3:$E$803,5,FALSE)</f>
        <v>4</v>
      </c>
    </row>
    <row r="407" spans="1:5" ht="12.75">
      <c r="A407" s="6" t="s">
        <v>1237</v>
      </c>
      <c r="B407" s="6" t="str">
        <f>VLOOKUP(A407,'1 колонка'!$A$3:$E$803,2,FALSE)</f>
        <v>Сухие духи "Секрет тропиканки", пакетики, 5 шт</v>
      </c>
      <c r="C407" s="6">
        <f>VLOOKUP(A407,'1 колонка'!$A$3:$E$803,3,FALSE)</f>
        <v>10</v>
      </c>
      <c r="D407" s="47">
        <f>VLOOKUP(A407,'1 колонка'!$A$3:$E$803,4,FALSE)*(1+$G$6)*$G$11</f>
        <v>5202</v>
      </c>
      <c r="E407" s="6">
        <f>VLOOKUP(A407,'1 колонка'!$A$3:$E$803,5,FALSE)</f>
        <v>4</v>
      </c>
    </row>
    <row r="408" spans="1:5" ht="12.75">
      <c r="A408" s="6" t="s">
        <v>1238</v>
      </c>
      <c r="B408" s="6" t="str">
        <f>VLOOKUP(A408,'1 колонка'!$A$3:$E$803,2,FALSE)</f>
        <v>Шунгит для минерализации воды</v>
      </c>
      <c r="C408" s="6">
        <f>VLOOKUP(A408,'1 колонка'!$A$3:$E$803,3,FALSE)</f>
        <v>20</v>
      </c>
      <c r="D408" s="47">
        <f>VLOOKUP(A408,'1 колонка'!$A$3:$E$803,4,FALSE)*(1+$G$6)*$G$11</f>
        <v>11016</v>
      </c>
      <c r="E408" s="6">
        <f>VLOOKUP(A408,'1 колонка'!$A$3:$E$803,5,FALSE)</f>
        <v>9</v>
      </c>
    </row>
    <row r="409" spans="1:5" ht="12.75">
      <c r="A409" s="6" t="s">
        <v>1240</v>
      </c>
      <c r="B409" s="6" t="str">
        <f>VLOOKUP(A409,'1 колонка'!$A$3:$E$803,2,FALSE)</f>
        <v>Шунгитовая накладка спинная</v>
      </c>
      <c r="C409" s="6">
        <f>VLOOKUP(A409,'1 колонка'!$A$3:$E$803,3,FALSE)</f>
        <v>7</v>
      </c>
      <c r="D409" s="47">
        <f>VLOOKUP(A409,'1 колонка'!$A$3:$E$803,4,FALSE)*(1+$G$6)*$G$11</f>
        <v>31212</v>
      </c>
      <c r="E409" s="6">
        <f>VLOOKUP(A409,'1 колонка'!$A$3:$E$803,5,FALSE)</f>
        <v>23</v>
      </c>
    </row>
    <row r="410" spans="1:5" ht="12.75">
      <c r="A410" s="35" t="s">
        <v>368</v>
      </c>
      <c r="B410" s="36" t="str">
        <f>VLOOKUP(A410,'1 колонка'!$A$3:$E$803,2,FALSE)</f>
        <v>Шунгитовая пирамидка</v>
      </c>
      <c r="C410" s="36">
        <f>VLOOKUP(A410,'1 колонка'!$A$3:$E$803,3,FALSE)</f>
        <v>10</v>
      </c>
      <c r="D410" s="49">
        <f>VLOOKUP(A410,'1 колонка'!$A$3:$E$803,4,FALSE)*(1+$G$6)*$G$11</f>
        <v>21828</v>
      </c>
      <c r="E410" s="36">
        <f>VLOOKUP(A410,'1 колонка'!$A$3:$E$803,5,FALSE)</f>
        <v>17</v>
      </c>
    </row>
    <row r="411" spans="1:5" ht="12.75">
      <c r="A411" s="6" t="s">
        <v>1242</v>
      </c>
      <c r="B411" s="6" t="str">
        <f>VLOOKUP(A411,'1 колонка'!$A$3:$E$803,2,FALSE)</f>
        <v>Шунгитовый массажный коврик</v>
      </c>
      <c r="C411" s="6">
        <f>VLOOKUP(A411,'1 колонка'!$A$3:$E$803,3,FALSE)</f>
        <v>10</v>
      </c>
      <c r="D411" s="47">
        <f>VLOOKUP(A411,'1 колонка'!$A$3:$E$803,4,FALSE)*(1+$G$6)*$G$11</f>
        <v>44676</v>
      </c>
      <c r="E411" s="6">
        <f>VLOOKUP(A411,'1 колонка'!$A$3:$E$803,5,FALSE)</f>
        <v>35</v>
      </c>
    </row>
    <row r="412" spans="1:5" ht="12.75">
      <c r="A412" s="6" t="s">
        <v>1244</v>
      </c>
      <c r="B412" s="6" t="str">
        <f>VLOOKUP(A412,'1 колонка'!$A$3:$E$803,2,FALSE)</f>
        <v>Шунгитовый наколенник</v>
      </c>
      <c r="C412" s="6">
        <f>VLOOKUP(A412,'1 колонка'!$A$3:$E$803,3,FALSE)</f>
        <v>14</v>
      </c>
      <c r="D412" s="47">
        <f>VLOOKUP(A412,'1 колонка'!$A$3:$E$803,4,FALSE)*(1+$G$6)*$G$11</f>
        <v>21828</v>
      </c>
      <c r="E412" s="6">
        <f>VLOOKUP(A412,'1 колонка'!$A$3:$E$803,5,FALSE)</f>
        <v>17</v>
      </c>
    </row>
    <row r="413" spans="1:5" ht="12.75">
      <c r="A413" s="35" t="s">
        <v>366</v>
      </c>
      <c r="B413" s="36" t="str">
        <f>VLOOKUP(A413,'1 колонка'!$A$3:$E$803,2,FALSE)</f>
        <v>Шунгитовый оберег (большой)</v>
      </c>
      <c r="C413" s="36">
        <f>VLOOKUP(A413,'1 колонка'!$A$3:$E$803,3,FALSE)</f>
        <v>25</v>
      </c>
      <c r="D413" s="49">
        <f>VLOOKUP(A413,'1 колонка'!$A$3:$E$803,4,FALSE)*(1+$G$6)*$G$11</f>
        <v>15096</v>
      </c>
      <c r="E413" s="36">
        <f>VLOOKUP(A413,'1 колонка'!$A$3:$E$803,5,FALSE)</f>
        <v>12</v>
      </c>
    </row>
    <row r="414" spans="1:5" ht="12.75">
      <c r="A414" s="35" t="s">
        <v>367</v>
      </c>
      <c r="B414" s="36" t="str">
        <f>VLOOKUP(A414,'1 колонка'!$A$3:$E$803,2,FALSE)</f>
        <v>Шунгитовый оберег (малый)</v>
      </c>
      <c r="C414" s="36">
        <f>VLOOKUP(A414,'1 колонка'!$A$3:$E$803,3,FALSE)</f>
        <v>25</v>
      </c>
      <c r="D414" s="49">
        <f>VLOOKUP(A414,'1 колонка'!$A$3:$E$803,4,FALSE)*(1+$G$6)*$G$11</f>
        <v>11016</v>
      </c>
      <c r="E414" s="36">
        <f>VLOOKUP(A414,'1 колонка'!$A$3:$E$803,5,FALSE)</f>
        <v>9</v>
      </c>
    </row>
    <row r="415" spans="1:5" ht="12.75">
      <c r="A415" s="6" t="s">
        <v>1246</v>
      </c>
      <c r="B415" s="6" t="str">
        <f>VLOOKUP(A415,'1 колонка'!$A$3:$E$803,2,FALSE)</f>
        <v>Шунгитовый пояс</v>
      </c>
      <c r="C415" s="6">
        <f>VLOOKUP(A415,'1 колонка'!$A$3:$E$803,3,FALSE)</f>
        <v>20</v>
      </c>
      <c r="D415" s="47">
        <f>VLOOKUP(A415,'1 колонка'!$A$3:$E$803,4,FALSE)*(1+$G$6)*$G$11</f>
        <v>17850</v>
      </c>
      <c r="E415" s="6">
        <f>VLOOKUP(A415,'1 колонка'!$A$3:$E$803,5,FALSE)</f>
        <v>14</v>
      </c>
    </row>
    <row r="416" spans="1:5" ht="12.75">
      <c r="A416" s="42"/>
      <c r="B416" s="38" t="s">
        <v>271</v>
      </c>
      <c r="C416" s="15"/>
      <c r="D416" s="48"/>
      <c r="E416" s="16"/>
    </row>
    <row r="417" spans="1:5" ht="12.75">
      <c r="A417" s="6" t="s">
        <v>1248</v>
      </c>
      <c r="B417" s="6" t="str">
        <f>VLOOKUP(A417,'1 колонка'!$A$3:$E$803,2,FALSE)</f>
        <v>Биоудобрение концентрированное "Байкал ЭМ-1", 40 мл</v>
      </c>
      <c r="C417" s="6">
        <f>VLOOKUP(A417,'1 колонка'!$A$3:$E$803,3,FALSE)</f>
        <v>24</v>
      </c>
      <c r="D417" s="49">
        <f>VLOOKUP(A417,'1 колонка'!$A$3:$E$803,4,FALSE)*(1+$G$6)*$G$11</f>
        <v>19176</v>
      </c>
      <c r="E417" s="6">
        <f>VLOOKUP(A417,'1 колонка'!$A$3:$E$803,5,FALSE)</f>
        <v>14</v>
      </c>
    </row>
    <row r="418" spans="1:5" ht="12.75">
      <c r="A418" s="6" t="s">
        <v>1249</v>
      </c>
      <c r="B418" s="6" t="str">
        <f>VLOOKUP(A418,'1 колонка'!$A$3:$E$803,2,FALSE)</f>
        <v>Питательная среда "ЭМ-патока", жидкость, 100 мл</v>
      </c>
      <c r="C418" s="6">
        <f>VLOOKUP(A418,'1 колонка'!$A$3:$E$803,3,FALSE)</f>
        <v>6</v>
      </c>
      <c r="D418" s="47">
        <f>VLOOKUP(A418,'1 колонка'!$A$3:$E$803,4,FALSE)*(1+$G$6)*$G$11</f>
        <v>5508</v>
      </c>
      <c r="E418" s="6">
        <f>VLOOKUP(A418,'1 колонка'!$A$3:$E$803,5,FALSE)</f>
        <v>4</v>
      </c>
    </row>
    <row r="419" spans="1:5" ht="12.75">
      <c r="A419" s="35" t="s">
        <v>375</v>
      </c>
      <c r="B419" s="36" t="str">
        <f>VLOOKUP(A419,'1 колонка'!$A$3:$E$803,2,FALSE)</f>
        <v>Тамир, концентрат, 30 мл</v>
      </c>
      <c r="C419" s="36">
        <f>VLOOKUP(A419,'1 колонка'!$A$3:$E$803,3,FALSE)</f>
        <v>18</v>
      </c>
      <c r="D419" s="49">
        <f>VLOOKUP(A419,'1 колонка'!$A$3:$E$803,4,FALSE)*(1+$G$6)*$G$11</f>
        <v>14381.999999999998</v>
      </c>
      <c r="E419" s="36">
        <f>VLOOKUP(A419,'1 колонка'!$A$3:$E$803,5,FALSE)</f>
        <v>11</v>
      </c>
    </row>
    <row r="420" spans="1:5" ht="12.75">
      <c r="A420" s="6" t="s">
        <v>1250</v>
      </c>
      <c r="B420" s="6" t="str">
        <f>VLOOKUP(A420,'1 колонка'!$A$3:$E$803,2,FALSE)</f>
        <v>Ургаса, порошок, 150 г</v>
      </c>
      <c r="C420" s="6">
        <f>VLOOKUP(A420,'1 колонка'!$A$3:$E$803,3,FALSE)</f>
        <v>8</v>
      </c>
      <c r="D420" s="47">
        <f>VLOOKUP(A420,'1 колонка'!$A$3:$E$803,4,FALSE)*(1+$G$6)*$G$11</f>
        <v>10404</v>
      </c>
      <c r="E420" s="6">
        <f>VLOOKUP(A420,'1 колонка'!$A$3:$E$803,5,FALSE)</f>
        <v>8</v>
      </c>
    </row>
    <row r="421" spans="1:5" ht="12.75">
      <c r="A421" s="35" t="s">
        <v>374</v>
      </c>
      <c r="B421" s="36" t="str">
        <f>VLOOKUP(A421,'1 колонка'!$A$3:$E$803,2,FALSE)</f>
        <v>ЭМ-5, концентрат, 50 мл</v>
      </c>
      <c r="C421" s="36">
        <f>VLOOKUP(A421,'1 колонка'!$A$3:$E$803,3,FALSE)</f>
        <v>12</v>
      </c>
      <c r="D421" s="49">
        <f>VLOOKUP(A421,'1 колонка'!$A$3:$E$803,4,FALSE)*(1+$G$6)*$G$11</f>
        <v>14381.999999999998</v>
      </c>
      <c r="E421" s="36">
        <f>VLOOKUP(A421,'1 колонка'!$A$3:$E$803,5,FALSE)</f>
        <v>11</v>
      </c>
    </row>
    <row r="422" spans="1:5" ht="12.75">
      <c r="A422" s="6" t="s">
        <v>1252</v>
      </c>
      <c r="B422" s="6" t="str">
        <f>VLOOKUP(A422,'1 колонка'!$A$3:$E$803,2,FALSE)</f>
        <v>ЭМ-культиватор</v>
      </c>
      <c r="C422" s="6">
        <f>VLOOKUP(A422,'1 колонка'!$A$3:$E$803,3,FALSE)</f>
        <v>7</v>
      </c>
      <c r="D422" s="47">
        <f>VLOOKUP(A422,'1 колонка'!$A$3:$E$803,4,FALSE)*(1+$G$6)*$G$11</f>
        <v>24582</v>
      </c>
      <c r="E422" s="6">
        <f>VLOOKUP(A422,'1 колонка'!$A$3:$E$803,5,FALSE)</f>
        <v>18</v>
      </c>
    </row>
    <row r="423" spans="1:5" ht="12.75">
      <c r="A423" s="42"/>
      <c r="B423" s="38" t="s">
        <v>1254</v>
      </c>
      <c r="C423" s="15"/>
      <c r="D423" s="48"/>
      <c r="E423" s="16"/>
    </row>
    <row r="424" spans="1:5" ht="12.75">
      <c r="A424" s="6" t="s">
        <v>1255</v>
      </c>
      <c r="B424" s="6" t="str">
        <f>VLOOKUP(A424,'1 колонка'!$A$3:$E$803,2,FALSE)</f>
        <v>Аппарат ароматизирующий ультразвуковой "ЭфА"</v>
      </c>
      <c r="C424" s="6">
        <f>VLOOKUP(A424,'1 колонка'!$A$3:$E$803,3,FALSE)</f>
        <v>20</v>
      </c>
      <c r="D424" s="47">
        <f>VLOOKUP(A424,'1 колонка'!$A$3:$E$803,4,FALSE)*(1+$G$6)*$G$11</f>
        <v>114545.99999999999</v>
      </c>
      <c r="E424" s="6">
        <f>VLOOKUP(A424,'1 колонка'!$A$3:$E$803,5,FALSE)</f>
        <v>80</v>
      </c>
    </row>
    <row r="425" spans="1:5" ht="12.75">
      <c r="A425" s="6" t="s">
        <v>1256</v>
      </c>
      <c r="B425" s="6" t="str">
        <f>VLOOKUP(A425,'1 колонка'!$A$3:$E$803,2,FALSE)</f>
        <v>Аппарат световой терапии "Дюна-Т"</v>
      </c>
      <c r="C425" s="6">
        <f>VLOOKUP(A425,'1 колонка'!$A$3:$E$803,3,FALSE)</f>
        <v>24</v>
      </c>
      <c r="D425" s="47">
        <f>VLOOKUP(A425,'1 колонка'!$A$3:$E$803,4,FALSE)*(1+$G$6)*$G$11</f>
        <v>104448</v>
      </c>
      <c r="E425" s="6">
        <f>VLOOKUP(A425,'1 колонка'!$A$3:$E$803,5,FALSE)</f>
        <v>75</v>
      </c>
    </row>
    <row r="426" spans="1:5" ht="12.75">
      <c r="A426" s="6" t="s">
        <v>1257</v>
      </c>
      <c r="B426" s="6" t="str">
        <f>VLOOKUP(A426,'1 колонка'!$A$3:$E$803,2,FALSE)</f>
        <v>Ультразвуковое стирающее устройство "Дюна"</v>
      </c>
      <c r="C426" s="6">
        <f>VLOOKUP(A426,'1 колонка'!$A$3:$E$803,3,FALSE)</f>
        <v>30</v>
      </c>
      <c r="D426" s="47">
        <f>VLOOKUP(A426,'1 колонка'!$A$3:$E$803,4,FALSE)*(1+$G$6)*$G$11</f>
        <v>130662</v>
      </c>
      <c r="E426" s="6">
        <f>VLOOKUP(A426,'1 колонка'!$A$3:$E$803,5,FALSE)</f>
        <v>100</v>
      </c>
    </row>
    <row r="427" spans="1:5" ht="12.75">
      <c r="A427" s="42"/>
      <c r="B427" s="38" t="s">
        <v>1258</v>
      </c>
      <c r="C427" s="15"/>
      <c r="D427" s="48"/>
      <c r="E427" s="16"/>
    </row>
    <row r="428" spans="1:5" ht="12.75">
      <c r="A428" s="6" t="s">
        <v>1259</v>
      </c>
      <c r="B428" s="6" t="str">
        <f>VLOOKUP(A428,'1 колонка'!$A$3:$E$803,2,FALSE)</f>
        <v>Реагент 2000 "Супердрайв"</v>
      </c>
      <c r="C428" s="6">
        <f>VLOOKUP(A428,'1 колонка'!$A$3:$E$803,3,FALSE)</f>
        <v>5</v>
      </c>
      <c r="D428" s="47">
        <f>VLOOKUP(A428,'1 колонка'!$A$3:$E$803,4,FALSE)*(1+$G$6)*$G$11</f>
        <v>85374</v>
      </c>
      <c r="E428" s="6">
        <f>VLOOKUP(A428,'1 колонка'!$A$3:$E$803,5,FALSE)</f>
        <v>55</v>
      </c>
    </row>
    <row r="429" spans="1:5" ht="12.75">
      <c r="A429" s="6" t="s">
        <v>1260</v>
      </c>
      <c r="B429" s="6" t="str">
        <f>VLOOKUP(A429,'1 колонка'!$A$3:$E$803,2,FALSE)</f>
        <v>Реагент 2000 для АКПП  </v>
      </c>
      <c r="C429" s="6">
        <f>VLOOKUP(A429,'1 колонка'!$A$3:$E$803,3,FALSE)</f>
        <v>5</v>
      </c>
      <c r="D429" s="47">
        <f>VLOOKUP(A429,'1 колонка'!$A$3:$E$803,4,FALSE)*(1+$G$6)*$G$11</f>
        <v>50387.99999999999</v>
      </c>
      <c r="E429" s="6">
        <f>VLOOKUP(A429,'1 колонка'!$A$3:$E$803,5,FALSE)</f>
        <v>35</v>
      </c>
    </row>
    <row r="430" spans="1:5" ht="12.75">
      <c r="A430" s="6" t="s">
        <v>1262</v>
      </c>
      <c r="B430" s="6" t="str">
        <f>VLOOKUP(A430,'1 колонка'!$A$3:$E$803,2,FALSE)</f>
        <v>Реагент 2000 для ГУР</v>
      </c>
      <c r="C430" s="6">
        <f>VLOOKUP(A430,'1 колонка'!$A$3:$E$803,3,FALSE)</f>
        <v>5</v>
      </c>
      <c r="D430" s="47">
        <f>VLOOKUP(A430,'1 колонка'!$A$3:$E$803,4,FALSE)*(1+$G$6)*$G$11</f>
        <v>30803.999999999996</v>
      </c>
      <c r="E430" s="6">
        <f>VLOOKUP(A430,'1 колонка'!$A$3:$E$803,5,FALSE)</f>
        <v>20</v>
      </c>
    </row>
    <row r="431" spans="1:5" ht="12.75">
      <c r="A431" s="6" t="s">
        <v>1264</v>
      </c>
      <c r="B431" s="6" t="str">
        <f>VLOOKUP(A431,'1 колонка'!$A$3:$E$803,2,FALSE)</f>
        <v>Реагент 2000 для двигателя</v>
      </c>
      <c r="C431" s="6">
        <f>VLOOKUP(A431,'1 колонка'!$A$3:$E$803,3,FALSE)</f>
        <v>5</v>
      </c>
      <c r="D431" s="47">
        <f>VLOOKUP(A431,'1 колонка'!$A$3:$E$803,4,FALSE)*(1+$G$6)*$G$11</f>
        <v>59567.99999999999</v>
      </c>
      <c r="E431" s="6">
        <f>VLOOKUP(A431,'1 колонка'!$A$3:$E$803,5,FALSE)</f>
        <v>40</v>
      </c>
    </row>
    <row r="432" spans="1:5" ht="12.75">
      <c r="A432" s="6" t="s">
        <v>1266</v>
      </c>
      <c r="B432" s="6" t="str">
        <f>VLOOKUP(A432,'1 колонка'!$A$3:$E$803,2,FALSE)</f>
        <v>Реагент 2000 для топливной системы</v>
      </c>
      <c r="C432" s="6">
        <f>VLOOKUP(A432,'1 колонка'!$A$3:$E$803,3,FALSE)</f>
        <v>9</v>
      </c>
      <c r="D432" s="47">
        <f>VLOOKUP(A432,'1 колонка'!$A$3:$E$803,4,FALSE)*(1+$G$6)*$G$11</f>
        <v>8466</v>
      </c>
      <c r="E432" s="6">
        <f>VLOOKUP(A432,'1 колонка'!$A$3:$E$803,5,FALSE)</f>
        <v>6</v>
      </c>
    </row>
    <row r="433" spans="1:5" ht="12.75">
      <c r="A433" s="6" t="s">
        <v>1268</v>
      </c>
      <c r="B433" s="6" t="str">
        <f>VLOOKUP(A433,'1 колонка'!$A$3:$E$803,2,FALSE)</f>
        <v>Реагент 2000 для трансмиссии</v>
      </c>
      <c r="C433" s="6">
        <f>VLOOKUP(A433,'1 колонка'!$A$3:$E$803,3,FALSE)</f>
        <v>5</v>
      </c>
      <c r="D433" s="47">
        <f>VLOOKUP(A433,'1 колонка'!$A$3:$E$803,4,FALSE)*(1+$G$6)*$G$11</f>
        <v>24275.999999999996</v>
      </c>
      <c r="E433" s="6">
        <f>VLOOKUP(A433,'1 колонка'!$A$3:$E$803,5,FALSE)</f>
        <v>17</v>
      </c>
    </row>
    <row r="434" spans="1:5" ht="12.75">
      <c r="A434" s="35" t="s">
        <v>369</v>
      </c>
      <c r="B434" s="36" t="str">
        <f>VLOOKUP(A434,'1 колонка'!$A$3:$E$803,2,FALSE)</f>
        <v>Реагент 2000 для шаровых опор и подшипников</v>
      </c>
      <c r="C434" s="36">
        <f>VLOOKUP(A434,'1 колонка'!$A$3:$E$803,3,FALSE)</f>
        <v>4</v>
      </c>
      <c r="D434" s="49">
        <f>VLOOKUP(A434,'1 колонка'!$A$3:$E$803,4,FALSE)*(1+$G$6)*$G$11</f>
        <v>30803.999999999996</v>
      </c>
      <c r="E434" s="36">
        <f>VLOOKUP(A434,'1 колонка'!$A$3:$E$803,5,FALSE)</f>
        <v>20</v>
      </c>
    </row>
    <row r="435" spans="1:5" ht="12.75">
      <c r="A435" s="35" t="s">
        <v>370</v>
      </c>
      <c r="B435" s="36" t="str">
        <f>VLOOKUP(A435,'1 колонка'!$A$3:$E$803,2,FALSE)</f>
        <v>Реагент 2000 для ШРУС и подшипников</v>
      </c>
      <c r="C435" s="36">
        <f>VLOOKUP(A435,'1 колонка'!$A$3:$E$803,3,FALSE)</f>
        <v>4</v>
      </c>
      <c r="D435" s="49">
        <f>VLOOKUP(A435,'1 колонка'!$A$3:$E$803,4,FALSE)*(1+$G$6)*$G$11</f>
        <v>38760</v>
      </c>
      <c r="E435" s="36">
        <f>VLOOKUP(A435,'1 колонка'!$A$3:$E$803,5,FALSE)</f>
        <v>25</v>
      </c>
    </row>
    <row r="436" spans="1:5" ht="12.75">
      <c r="A436" s="6" t="s">
        <v>1270</v>
      </c>
      <c r="B436" s="6" t="str">
        <f>VLOOKUP(A436,'1 колонка'!$A$3:$E$803,2,FALSE)</f>
        <v>Реагент 2000 универсальный</v>
      </c>
      <c r="C436" s="6">
        <f>VLOOKUP(A436,'1 колонка'!$A$3:$E$803,3,FALSE)</f>
        <v>9</v>
      </c>
      <c r="D436" s="47">
        <f>VLOOKUP(A436,'1 колонка'!$A$3:$E$803,4,FALSE)*(1+$G$6)*$G$11</f>
        <v>12444</v>
      </c>
      <c r="E436" s="6">
        <f>VLOOKUP(A436,'1 колонка'!$A$3:$E$803,5,FALSE)</f>
        <v>9</v>
      </c>
    </row>
    <row r="437" spans="1:5" ht="12.75">
      <c r="A437" s="6" t="s">
        <v>1272</v>
      </c>
      <c r="B437" s="6" t="str">
        <f>VLOOKUP(A437,'1 колонка'!$A$3:$E$803,2,FALSE)</f>
        <v>Рекристаллизатор</v>
      </c>
      <c r="C437" s="6">
        <f>VLOOKUP(A437,'1 колонка'!$A$3:$E$803,3,FALSE)</f>
        <v>6</v>
      </c>
      <c r="D437" s="47">
        <f>VLOOKUP(A437,'1 колонка'!$A$3:$E$803,4,FALSE)*(1+$G$6)*$G$11</f>
        <v>26825.999999999996</v>
      </c>
      <c r="E437" s="6">
        <f>VLOOKUP(A437,'1 колонка'!$A$3:$E$803,5,FALSE)</f>
        <v>18</v>
      </c>
    </row>
    <row r="438" spans="1:5" ht="12.75">
      <c r="A438" s="42"/>
      <c r="B438" s="38" t="s">
        <v>982</v>
      </c>
      <c r="C438" s="15"/>
      <c r="D438" s="48"/>
      <c r="E438" s="16"/>
    </row>
    <row r="439" spans="1:5" ht="12.75">
      <c r="A439" s="6" t="s">
        <v>1274</v>
      </c>
      <c r="B439" s="6" t="str">
        <f>VLOOKUP(A439,'1 колонка'!$A$3:$E$803,2,FALSE)</f>
        <v>Зубная паста "Аргодент Море", 75 мл</v>
      </c>
      <c r="C439" s="6">
        <f>VLOOKUP(A439,'1 колонка'!$A$3:$E$803,3,FALSE)</f>
        <v>18</v>
      </c>
      <c r="D439" s="47">
        <f>VLOOKUP(A439,'1 колонка'!$A$3:$E$803,4,FALSE)*(1+$G$6)*$G$11</f>
        <v>5508</v>
      </c>
      <c r="E439" s="6">
        <f>VLOOKUP(A439,'1 колонка'!$A$3:$E$803,5,FALSE)</f>
        <v>4</v>
      </c>
    </row>
    <row r="440" spans="1:5" ht="12.75">
      <c r="A440" s="6" t="s">
        <v>1275</v>
      </c>
      <c r="B440" s="6" t="str">
        <f>VLOOKUP(A440,'1 колонка'!$A$3:$E$803,2,FALSE)</f>
        <v>Зубная паста "Аргодент Хвоя", 75 мл</v>
      </c>
      <c r="C440" s="6">
        <f>VLOOKUP(A440,'1 колонка'!$A$3:$E$803,3,FALSE)</f>
        <v>18</v>
      </c>
      <c r="D440" s="47">
        <f>VLOOKUP(A440,'1 колонка'!$A$3:$E$803,4,FALSE)*(1+$G$6)*$G$11</f>
        <v>5508</v>
      </c>
      <c r="E440" s="6">
        <f>VLOOKUP(A440,'1 колонка'!$A$3:$E$803,5,FALSE)</f>
        <v>4</v>
      </c>
    </row>
    <row r="441" spans="1:5" ht="12.75">
      <c r="A441" s="6" t="s">
        <v>1276</v>
      </c>
      <c r="B441" s="6" t="str">
        <f>VLOOKUP(A441,'1 колонка'!$A$3:$E$803,2,FALSE)</f>
        <v>Зубная паста "Бебидент", 75 мл</v>
      </c>
      <c r="C441" s="6">
        <f>VLOOKUP(A441,'1 колонка'!$A$3:$E$803,3,FALSE)</f>
        <v>35</v>
      </c>
      <c r="D441" s="47">
        <f>VLOOKUP(A441,'1 колонка'!$A$3:$E$803,4,FALSE)*(1+$G$6)*$G$11</f>
        <v>5508</v>
      </c>
      <c r="E441" s="6">
        <f>VLOOKUP(A441,'1 колонка'!$A$3:$E$803,5,FALSE)</f>
        <v>4</v>
      </c>
    </row>
    <row r="442" spans="1:5" ht="12.75">
      <c r="A442" s="42"/>
      <c r="B442" s="38" t="s">
        <v>1277</v>
      </c>
      <c r="C442" s="15"/>
      <c r="D442" s="48"/>
      <c r="E442" s="16"/>
    </row>
    <row r="443" spans="1:5" ht="12.75">
      <c r="A443" s="6" t="s">
        <v>1278</v>
      </c>
      <c r="B443" s="6" t="str">
        <f>VLOOKUP(A443,'1 колонка'!$A$3:$E$803,2,FALSE)</f>
        <v>Зубная паста "Апачи", антикариесная, 75 мл</v>
      </c>
      <c r="C443" s="6">
        <f>VLOOKUP(A443,'1 колонка'!$A$3:$E$803,3,FALSE)</f>
        <v>10</v>
      </c>
      <c r="D443" s="47">
        <f>VLOOKUP(A443,'1 колонка'!$A$3:$E$803,4,FALSE)*(1+$G$6)*$G$11</f>
        <v>7752</v>
      </c>
      <c r="E443" s="6">
        <f>VLOOKUP(A443,'1 колонка'!$A$3:$E$803,5,FALSE)</f>
        <v>6</v>
      </c>
    </row>
    <row r="444" spans="1:5" ht="12.75">
      <c r="A444" s="6" t="s">
        <v>1279</v>
      </c>
      <c r="B444" s="6" t="str">
        <f>VLOOKUP(A444,'1 колонка'!$A$3:$E$803,2,FALSE)</f>
        <v>Зубная паста "Апачи", отбеливающая, 75 мл</v>
      </c>
      <c r="C444" s="6">
        <f>VLOOKUP(A444,'1 колонка'!$A$3:$E$803,3,FALSE)</f>
        <v>10</v>
      </c>
      <c r="D444" s="47">
        <f>VLOOKUP(A444,'1 колонка'!$A$3:$E$803,4,FALSE)*(1+$G$6)*$G$11</f>
        <v>7752</v>
      </c>
      <c r="E444" s="6">
        <f>VLOOKUP(A444,'1 колонка'!$A$3:$E$803,5,FALSE)</f>
        <v>6</v>
      </c>
    </row>
    <row r="445" spans="1:5" ht="12.75">
      <c r="A445" s="6" t="s">
        <v>1280</v>
      </c>
      <c r="B445" s="6" t="str">
        <f>VLOOKUP(A445,'1 колонка'!$A$3:$E$803,2,FALSE)</f>
        <v>Зубная паста "Ламидент", 75 мл</v>
      </c>
      <c r="C445" s="6">
        <f>VLOOKUP(A445,'1 колонка'!$A$3:$E$803,3,FALSE)</f>
        <v>30</v>
      </c>
      <c r="D445" s="47">
        <f>VLOOKUP(A445,'1 колонка'!$A$3:$E$803,4,FALSE)*(1+$G$6)*$G$11</f>
        <v>5405.999999999999</v>
      </c>
      <c r="E445" s="6">
        <f>VLOOKUP(A445,'1 колонка'!$A$3:$E$803,5,FALSE)</f>
        <v>4</v>
      </c>
    </row>
    <row r="446" spans="1:5" ht="12.75">
      <c r="A446" s="6" t="s">
        <v>1281</v>
      </c>
      <c r="B446" s="6" t="str">
        <f>VLOOKUP(A446,'1 колонка'!$A$3:$E$803,2,FALSE)</f>
        <v>Ополаскиватель "Апачи", 125 мл</v>
      </c>
      <c r="C446" s="6">
        <f>VLOOKUP(A446,'1 колонка'!$A$3:$E$803,3,FALSE)</f>
        <v>10</v>
      </c>
      <c r="D446" s="47">
        <f>VLOOKUP(A446,'1 колонка'!$A$3:$E$803,4,FALSE)*(1+$G$6)*$G$11</f>
        <v>7752</v>
      </c>
      <c r="E446" s="6">
        <f>VLOOKUP(A446,'1 колонка'!$A$3:$E$803,5,FALSE)</f>
        <v>6</v>
      </c>
    </row>
    <row r="447" spans="1:5" ht="12.75">
      <c r="A447" s="42"/>
      <c r="B447" s="38" t="s">
        <v>1282</v>
      </c>
      <c r="C447" s="15"/>
      <c r="D447" s="48"/>
      <c r="E447" s="16"/>
    </row>
    <row r="448" spans="1:5" ht="12.75">
      <c r="A448" s="6" t="s">
        <v>1283</v>
      </c>
      <c r="B448" s="6" t="str">
        <f>VLOOKUP(A448,'1 колонка'!$A$3:$E$803,2,FALSE)</f>
        <v>Биоконцентратор "Бета-2"</v>
      </c>
      <c r="C448" s="6">
        <f>VLOOKUP(A448,'1 колонка'!$A$3:$E$803,3,FALSE)</f>
        <v>1</v>
      </c>
      <c r="D448" s="47">
        <f>VLOOKUP(A448,'1 колонка'!$A$3:$E$803,4,FALSE)*(1+$G$6)*$G$11</f>
        <v>392495.99999999994</v>
      </c>
      <c r="E448" s="6">
        <f>VLOOKUP(A448,'1 колонка'!$A$3:$E$803,5,FALSE)</f>
        <v>250</v>
      </c>
    </row>
    <row r="449" spans="1:5" ht="12.75">
      <c r="A449" s="42"/>
      <c r="B449" s="38" t="s">
        <v>1284</v>
      </c>
      <c r="C449" s="15"/>
      <c r="D449" s="48"/>
      <c r="E449" s="16"/>
    </row>
    <row r="450" spans="1:5" ht="12.75">
      <c r="A450" s="6" t="s">
        <v>1285</v>
      </c>
      <c r="B450" s="6" t="str">
        <f>VLOOKUP(A450,'1 колонка'!$A$3:$E$803,2,FALSE)</f>
        <v>ЛОКС-эко, губка</v>
      </c>
      <c r="C450" s="6">
        <f>VLOOKUP(A450,'1 колонка'!$A$3:$E$803,3,FALSE)</f>
        <v>20</v>
      </c>
      <c r="D450" s="47">
        <f>VLOOKUP(A450,'1 колонка'!$A$3:$E$803,4,FALSE)*(1+$G$6)*$G$11</f>
        <v>1326</v>
      </c>
      <c r="E450" s="6">
        <f>VLOOKUP(A450,'1 колонка'!$A$3:$E$803,5,FALSE)</f>
        <v>1</v>
      </c>
    </row>
    <row r="451" spans="1:5" ht="12.75">
      <c r="A451" s="6" t="s">
        <v>1287</v>
      </c>
      <c r="B451" s="6" t="str">
        <f>VLOOKUP(A451,'1 колонка'!$A$3:$E$803,2,FALSE)</f>
        <v>ЛОКС-эко, концентрат, 250 мл</v>
      </c>
      <c r="C451" s="6">
        <f>VLOOKUP(A451,'1 колонка'!$A$3:$E$803,3,FALSE)</f>
        <v>10</v>
      </c>
      <c r="D451" s="47">
        <f>VLOOKUP(A451,'1 колонка'!$A$3:$E$803,4,FALSE)*(1+$G$6)*$G$11</f>
        <v>13667.999999999998</v>
      </c>
      <c r="E451" s="6">
        <f>VLOOKUP(A451,'1 колонка'!$A$3:$E$803,5,FALSE)</f>
        <v>10</v>
      </c>
    </row>
    <row r="452" spans="1:5" ht="12.75">
      <c r="A452" s="6" t="s">
        <v>1289</v>
      </c>
      <c r="B452" s="6" t="str">
        <f>VLOOKUP(A452,'1 колонка'!$A$3:$E$803,2,FALSE)</f>
        <v>СЛОКС-эко, против вредителей растений</v>
      </c>
      <c r="C452" s="6">
        <f>VLOOKUP(A452,'1 колонка'!$A$3:$E$803,3,FALSE)</f>
        <v>7</v>
      </c>
      <c r="D452" s="47">
        <f>VLOOKUP(A452,'1 колонка'!$A$3:$E$803,4,FALSE)*(1+$G$6)*$G$11</f>
        <v>5405.999999999999</v>
      </c>
      <c r="E452" s="6">
        <f>VLOOKUP(A452,'1 колонка'!$A$3:$E$803,5,FALSE)</f>
        <v>4</v>
      </c>
    </row>
    <row r="453" spans="1:5" ht="12.75">
      <c r="A453" s="6" t="s">
        <v>1291</v>
      </c>
      <c r="B453" s="6" t="str">
        <f>VLOOKUP(A453,'1 колонка'!$A$3:$E$803,2,FALSE)</f>
        <v>СЛОКС-эко, против моли</v>
      </c>
      <c r="C453" s="6">
        <f>VLOOKUP(A453,'1 колонка'!$A$3:$E$803,3,FALSE)</f>
        <v>10</v>
      </c>
      <c r="D453" s="47">
        <f>VLOOKUP(A453,'1 колонка'!$A$3:$E$803,4,FALSE)*(1+$G$6)*$G$11</f>
        <v>3876</v>
      </c>
      <c r="E453" s="6">
        <f>VLOOKUP(A453,'1 колонка'!$A$3:$E$803,5,FALSE)</f>
        <v>3</v>
      </c>
    </row>
    <row r="454" spans="1:5" ht="12.75">
      <c r="A454" s="6" t="s">
        <v>1293</v>
      </c>
      <c r="B454" s="6" t="str">
        <f>VLOOKUP(A454,'1 колонка'!$A$3:$E$803,2,FALSE)</f>
        <v>СЛОКС-эко, против моли и клопов</v>
      </c>
      <c r="C454" s="6">
        <f>VLOOKUP(A454,'1 колонка'!$A$3:$E$803,3,FALSE)</f>
        <v>7</v>
      </c>
      <c r="D454" s="47">
        <f>VLOOKUP(A454,'1 колонка'!$A$3:$E$803,4,FALSE)*(1+$G$6)*$G$11</f>
        <v>5405.999999999999</v>
      </c>
      <c r="E454" s="6">
        <f>VLOOKUP(A454,'1 колонка'!$A$3:$E$803,5,FALSE)</f>
        <v>4</v>
      </c>
    </row>
    <row r="455" spans="1:5" ht="12.75">
      <c r="A455" s="6" t="s">
        <v>1295</v>
      </c>
      <c r="B455" s="6" t="str">
        <f>VLOOKUP(A455,'1 колонка'!$A$3:$E$803,2,FALSE)</f>
        <v>СЛОКС-эко, против тараканов</v>
      </c>
      <c r="C455" s="6">
        <f>VLOOKUP(A455,'1 колонка'!$A$3:$E$803,3,FALSE)</f>
        <v>10</v>
      </c>
      <c r="D455" s="47">
        <f>VLOOKUP(A455,'1 колонка'!$A$3:$E$803,4,FALSE)*(1+$G$6)*$G$11</f>
        <v>6833.999999999999</v>
      </c>
      <c r="E455" s="6">
        <f>VLOOKUP(A455,'1 колонка'!$A$3:$E$803,5,FALSE)</f>
        <v>5</v>
      </c>
    </row>
    <row r="456" spans="1:5" ht="12.75">
      <c r="A456" s="42"/>
      <c r="B456" s="38" t="s">
        <v>1297</v>
      </c>
      <c r="C456" s="15"/>
      <c r="D456" s="48"/>
      <c r="E456" s="16"/>
    </row>
    <row r="457" spans="1:5" ht="12.75">
      <c r="A457" s="6" t="s">
        <v>1298</v>
      </c>
      <c r="B457" s="6" t="str">
        <f>VLOOKUP(A457,'1 колонка'!$A$3:$E$803,2,FALSE)</f>
        <v>Супинированные полустельки, размер 36–38</v>
      </c>
      <c r="C457" s="6">
        <f>VLOOKUP(A457,'1 колонка'!$A$3:$E$803,3,FALSE)</f>
        <v>10</v>
      </c>
      <c r="D457" s="47">
        <f>VLOOKUP(A457,'1 колонка'!$A$3:$E$803,4,FALSE)*(1+$G$6)*$G$11</f>
        <v>41820</v>
      </c>
      <c r="E457" s="6">
        <f>VLOOKUP(A457,'1 колонка'!$A$3:$E$803,5,FALSE)</f>
        <v>30</v>
      </c>
    </row>
    <row r="458" spans="1:5" ht="12.75">
      <c r="A458" s="6" t="s">
        <v>1300</v>
      </c>
      <c r="B458" s="6" t="str">
        <f>VLOOKUP(A458,'1 колонка'!$A$3:$E$803,2,FALSE)</f>
        <v>Супинированные полустельки, размер 39</v>
      </c>
      <c r="C458" s="6">
        <f>VLOOKUP(A458,'1 колонка'!$A$3:$E$803,3,FALSE)</f>
        <v>10</v>
      </c>
      <c r="D458" s="47">
        <f>VLOOKUP(A458,'1 колонка'!$A$3:$E$803,4,FALSE)*(1+$G$6)*$G$11</f>
        <v>41820</v>
      </c>
      <c r="E458" s="6">
        <f>VLOOKUP(A458,'1 колонка'!$A$3:$E$803,5,FALSE)</f>
        <v>30</v>
      </c>
    </row>
    <row r="459" spans="1:5" ht="12.75">
      <c r="A459" s="6" t="s">
        <v>1302</v>
      </c>
      <c r="B459" s="6" t="str">
        <f>VLOOKUP(A459,'1 колонка'!$A$3:$E$803,2,FALSE)</f>
        <v>Супинированные полустельки, размер 40–42</v>
      </c>
      <c r="C459" s="6">
        <f>VLOOKUP(A459,'1 колонка'!$A$3:$E$803,3,FALSE)</f>
        <v>10</v>
      </c>
      <c r="D459" s="47">
        <f>VLOOKUP(A459,'1 колонка'!$A$3:$E$803,4,FALSE)*(1+$G$6)*$G$11</f>
        <v>41820</v>
      </c>
      <c r="E459" s="6">
        <f>VLOOKUP(A459,'1 колонка'!$A$3:$E$803,5,FALSE)</f>
        <v>30</v>
      </c>
    </row>
    <row r="460" spans="1:5" ht="12.75">
      <c r="A460" s="6" t="s">
        <v>1304</v>
      </c>
      <c r="B460" s="6" t="str">
        <f>VLOOKUP(A460,'1 колонка'!$A$3:$E$803,2,FALSE)</f>
        <v>Супинированные полустельки, размер 43–45</v>
      </c>
      <c r="C460" s="6">
        <f>VLOOKUP(A460,'1 колонка'!$A$3:$E$803,3,FALSE)</f>
        <v>10</v>
      </c>
      <c r="D460" s="47">
        <f>VLOOKUP(A460,'1 колонка'!$A$3:$E$803,4,FALSE)*(1+$G$6)*$G$11</f>
        <v>41820</v>
      </c>
      <c r="E460" s="6">
        <f>VLOOKUP(A460,'1 колонка'!$A$3:$E$803,5,FALSE)</f>
        <v>30</v>
      </c>
    </row>
    <row r="461" spans="1:5" ht="12.75">
      <c r="A461" s="6" t="s">
        <v>1306</v>
      </c>
      <c r="B461" s="6" t="str">
        <f>VLOOKUP(A461,'1 колонка'!$A$3:$E$803,2,FALSE)</f>
        <v>Супинированные стельки детские, размер 12</v>
      </c>
      <c r="C461" s="6">
        <f>VLOOKUP(A461,'1 колонка'!$A$3:$E$803,3,FALSE)</f>
        <v>10</v>
      </c>
      <c r="D461" s="47">
        <f>VLOOKUP(A461,'1 колонка'!$A$3:$E$803,4,FALSE)*(1+$G$6)*$G$11</f>
        <v>39167.99999999999</v>
      </c>
      <c r="E461" s="6">
        <f>VLOOKUP(A461,'1 колонка'!$A$3:$E$803,5,FALSE)</f>
        <v>28</v>
      </c>
    </row>
    <row r="462" spans="1:5" ht="12.75">
      <c r="A462" s="6" t="s">
        <v>1308</v>
      </c>
      <c r="B462" s="6" t="str">
        <f>VLOOKUP(A462,'1 колонка'!$A$3:$E$803,2,FALSE)</f>
        <v>Супинированные стельки детские, размер 13</v>
      </c>
      <c r="C462" s="6">
        <f>VLOOKUP(A462,'1 колонка'!$A$3:$E$803,3,FALSE)</f>
        <v>10</v>
      </c>
      <c r="D462" s="47">
        <f>VLOOKUP(A462,'1 колонка'!$A$3:$E$803,4,FALSE)*(1+$G$6)*$G$11</f>
        <v>39167.99999999999</v>
      </c>
      <c r="E462" s="6">
        <f>VLOOKUP(A462,'1 колонка'!$A$3:$E$803,5,FALSE)</f>
        <v>28</v>
      </c>
    </row>
    <row r="463" spans="1:5" ht="12.75">
      <c r="A463" s="6" t="s">
        <v>1313</v>
      </c>
      <c r="B463" s="6" t="str">
        <f>VLOOKUP(A463,'1 колонка'!$A$3:$E$803,2,FALSE)</f>
        <v>Супинированные стельки детские, размер 14</v>
      </c>
      <c r="C463" s="6">
        <f>VLOOKUP(A463,'1 колонка'!$A$3:$E$803,3,FALSE)</f>
        <v>10</v>
      </c>
      <c r="D463" s="47">
        <f>VLOOKUP(A463,'1 колонка'!$A$3:$E$803,4,FALSE)*(1+$G$6)*$G$11</f>
        <v>39167.99999999999</v>
      </c>
      <c r="E463" s="6">
        <f>VLOOKUP(A463,'1 колонка'!$A$3:$E$803,5,FALSE)</f>
        <v>28</v>
      </c>
    </row>
    <row r="464" spans="1:5" ht="12.75">
      <c r="A464" s="6" t="s">
        <v>1315</v>
      </c>
      <c r="B464" s="6" t="str">
        <f>VLOOKUP(A464,'1 колонка'!$A$3:$E$803,2,FALSE)</f>
        <v>Супинированные стельки детские, размер 15</v>
      </c>
      <c r="C464" s="6">
        <f>VLOOKUP(A464,'1 колонка'!$A$3:$E$803,3,FALSE)</f>
        <v>10</v>
      </c>
      <c r="D464" s="47">
        <f>VLOOKUP(A464,'1 колонка'!$A$3:$E$803,4,FALSE)*(1+$G$6)*$G$11</f>
        <v>39167.99999999999</v>
      </c>
      <c r="E464" s="6">
        <f>VLOOKUP(A464,'1 колонка'!$A$3:$E$803,5,FALSE)</f>
        <v>28</v>
      </c>
    </row>
    <row r="465" spans="1:5" ht="12.75">
      <c r="A465" s="6" t="s">
        <v>1317</v>
      </c>
      <c r="B465" s="6" t="str">
        <f>VLOOKUP(A465,'1 колонка'!$A$3:$E$803,2,FALSE)</f>
        <v>Супинированные стельки детские, размер 16</v>
      </c>
      <c r="C465" s="6">
        <f>VLOOKUP(A465,'1 колонка'!$A$3:$E$803,3,FALSE)</f>
        <v>10</v>
      </c>
      <c r="D465" s="47">
        <f>VLOOKUP(A465,'1 колонка'!$A$3:$E$803,4,FALSE)*(1+$G$6)*$G$11</f>
        <v>40494</v>
      </c>
      <c r="E465" s="6">
        <f>VLOOKUP(A465,'1 колонка'!$A$3:$E$803,5,FALSE)</f>
        <v>29</v>
      </c>
    </row>
    <row r="466" spans="1:5" ht="12.75">
      <c r="A466" s="6" t="s">
        <v>1319</v>
      </c>
      <c r="B466" s="6" t="str">
        <f>VLOOKUP(A466,'1 колонка'!$A$3:$E$803,2,FALSE)</f>
        <v>Супинированные стельки детские, размер 17</v>
      </c>
      <c r="C466" s="6">
        <f>VLOOKUP(A466,'1 колонка'!$A$3:$E$803,3,FALSE)</f>
        <v>10</v>
      </c>
      <c r="D466" s="47">
        <f>VLOOKUP(A466,'1 колонка'!$A$3:$E$803,4,FALSE)*(1+$G$6)*$G$11</f>
        <v>40494</v>
      </c>
      <c r="E466" s="6">
        <f>VLOOKUP(A466,'1 колонка'!$A$3:$E$803,5,FALSE)</f>
        <v>29</v>
      </c>
    </row>
    <row r="467" spans="1:5" ht="12.75">
      <c r="A467" s="6" t="s">
        <v>1321</v>
      </c>
      <c r="B467" s="6" t="str">
        <f>VLOOKUP(A467,'1 колонка'!$A$3:$E$803,2,FALSE)</f>
        <v>Супинированные стельки детские, размер 18</v>
      </c>
      <c r="C467" s="6">
        <f>VLOOKUP(A467,'1 колонка'!$A$3:$E$803,3,FALSE)</f>
        <v>10</v>
      </c>
      <c r="D467" s="47">
        <f>VLOOKUP(A467,'1 колонка'!$A$3:$E$803,4,FALSE)*(1+$G$6)*$G$11</f>
        <v>40494</v>
      </c>
      <c r="E467" s="6">
        <f>VLOOKUP(A467,'1 колонка'!$A$3:$E$803,5,FALSE)</f>
        <v>29</v>
      </c>
    </row>
    <row r="468" spans="1:5" ht="12.75">
      <c r="A468" s="6" t="s">
        <v>1323</v>
      </c>
      <c r="B468" s="6" t="str">
        <f>VLOOKUP(A468,'1 колонка'!$A$3:$E$803,2,FALSE)</f>
        <v>Супинированные стельки детские, размер 19</v>
      </c>
      <c r="C468" s="6">
        <f>VLOOKUP(A468,'1 колонка'!$A$3:$E$803,3,FALSE)</f>
        <v>10</v>
      </c>
      <c r="D468" s="47">
        <f>VLOOKUP(A468,'1 колонка'!$A$3:$E$803,4,FALSE)*(1+$G$6)*$G$11</f>
        <v>40494</v>
      </c>
      <c r="E468" s="6">
        <f>VLOOKUP(A468,'1 колонка'!$A$3:$E$803,5,FALSE)</f>
        <v>29</v>
      </c>
    </row>
    <row r="469" spans="1:5" ht="12.75">
      <c r="A469" s="42"/>
      <c r="B469" s="38" t="s">
        <v>688</v>
      </c>
      <c r="C469" s="15"/>
      <c r="D469" s="48"/>
      <c r="E469" s="16"/>
    </row>
    <row r="470" spans="1:5" ht="12.75">
      <c r="A470" s="6" t="s">
        <v>1325</v>
      </c>
      <c r="B470" s="6" t="str">
        <f>VLOOKUP(A470,'1 колонка'!$A$3:$E$803,2,FALSE)</f>
        <v>Дезодорант-осушитель, 300 г</v>
      </c>
      <c r="C470" s="6">
        <f>VLOOKUP(A470,'1 колонка'!$A$3:$E$803,3,FALSE)</f>
        <v>40</v>
      </c>
      <c r="D470" s="47">
        <f>VLOOKUP(A470,'1 колонка'!$A$3:$E$803,4,FALSE)*(1+$G$6)*$G$11</f>
        <v>9180</v>
      </c>
      <c r="E470" s="6">
        <f>VLOOKUP(A470,'1 колонка'!$A$3:$E$803,5,FALSE)</f>
        <v>7</v>
      </c>
    </row>
    <row r="471" spans="1:5" ht="12.75">
      <c r="A471" s="6" t="s">
        <v>1327</v>
      </c>
      <c r="B471" s="6" t="str">
        <f>VLOOKUP(A471,'1 колонка'!$A$3:$E$803,2,FALSE)</f>
        <v>Минеральная добавка для животных, 1000 г</v>
      </c>
      <c r="C471" s="6">
        <f>VLOOKUP(A471,'1 колонка'!$A$3:$E$803,3,FALSE)</f>
        <v>12</v>
      </c>
      <c r="D471" s="47">
        <f>VLOOKUP(A471,'1 колонка'!$A$3:$E$803,4,FALSE)*(1+$G$6)*$G$11</f>
        <v>7445.999999999999</v>
      </c>
      <c r="E471" s="6">
        <f>VLOOKUP(A471,'1 колонка'!$A$3:$E$803,5,FALSE)</f>
        <v>6</v>
      </c>
    </row>
    <row r="472" spans="1:5" ht="12.75">
      <c r="A472" s="6" t="s">
        <v>1329</v>
      </c>
      <c r="B472" s="6" t="str">
        <f>VLOOKUP(A472,'1 колонка'!$A$3:$E$803,2,FALSE)</f>
        <v>Сорбент-очиститель универсальный</v>
      </c>
      <c r="C472" s="6">
        <f>VLOOKUP(A472,'1 колонка'!$A$3:$E$803,3,FALSE)</f>
        <v>8</v>
      </c>
      <c r="D472" s="47">
        <f>VLOOKUP(A472,'1 колонка'!$A$3:$E$803,4,FALSE)*(1+$G$6)*$G$11</f>
        <v>28253.999999999996</v>
      </c>
      <c r="E472" s="6">
        <f>VLOOKUP(A472,'1 колонка'!$A$3:$E$803,5,FALSE)</f>
        <v>21</v>
      </c>
    </row>
    <row r="473" spans="1:5" ht="12.75">
      <c r="A473" s="6" t="s">
        <v>1331</v>
      </c>
      <c r="B473" s="6" t="str">
        <f>VLOOKUP(A473,'1 колонка'!$A$3:$E$803,2,FALSE)</f>
        <v>Сорбент-очиститель универсальный для холодильников</v>
      </c>
      <c r="C473" s="6">
        <f>VLOOKUP(A473,'1 колонка'!$A$3:$E$803,3,FALSE)</f>
        <v>10</v>
      </c>
      <c r="D473" s="47">
        <f>VLOOKUP(A473,'1 колонка'!$A$3:$E$803,4,FALSE)*(1+$G$6)*$G$11</f>
        <v>12137.999999999998</v>
      </c>
      <c r="E473" s="6">
        <f>VLOOKUP(A473,'1 колонка'!$A$3:$E$803,5,FALSE)</f>
        <v>9</v>
      </c>
    </row>
    <row r="474" spans="1:5" ht="12.75">
      <c r="A474" s="6" t="s">
        <v>1333</v>
      </c>
      <c r="B474" s="6" t="str">
        <f>VLOOKUP(A474,'1 колонка'!$A$3:$E$803,2,FALSE)</f>
        <v>Сорбент-очиститель универсальный для чайников</v>
      </c>
      <c r="C474" s="6">
        <f>VLOOKUP(A474,'1 колонка'!$A$3:$E$803,3,FALSE)</f>
        <v>10</v>
      </c>
      <c r="D474" s="47">
        <f>VLOOKUP(A474,'1 колонка'!$A$3:$E$803,4,FALSE)*(1+$G$6)*$G$11</f>
        <v>22745.999999999996</v>
      </c>
      <c r="E474" s="6">
        <f>VLOOKUP(A474,'1 колонка'!$A$3:$E$803,5,FALSE)</f>
        <v>17</v>
      </c>
    </row>
    <row r="475" spans="1:5" ht="12.75">
      <c r="A475" s="6" t="s">
        <v>1335</v>
      </c>
      <c r="B475" s="6" t="str">
        <f>VLOOKUP(A475,'1 колонка'!$A$3:$E$803,2,FALSE)</f>
        <v>Средство моющее "Эффект плюс", таблетки, 6 шт . по 25 г</v>
      </c>
      <c r="C475" s="6">
        <f>VLOOKUP(A475,'1 колонка'!$A$3:$E$803,3,FALSE)</f>
        <v>4</v>
      </c>
      <c r="D475" s="47">
        <f>VLOOKUP(A475,'1 колонка'!$A$3:$E$803,4,FALSE)*(1+$G$6)*$G$11</f>
        <v>9180</v>
      </c>
      <c r="E475" s="6">
        <f>VLOOKUP(A475,'1 колонка'!$A$3:$E$803,5,FALSE)</f>
        <v>6</v>
      </c>
    </row>
    <row r="476" spans="1:5" ht="12.75">
      <c r="A476" s="6" t="s">
        <v>1336</v>
      </c>
      <c r="B476" s="6" t="str">
        <f>VLOOKUP(A476,'1 колонка'!$A$3:$E$803,2,FALSE)</f>
        <v>Ультразвуковое стирающее устройство "Эффект"</v>
      </c>
      <c r="C476" s="6">
        <f>VLOOKUP(A476,'1 колонка'!$A$3:$E$803,3,FALSE)</f>
        <v>20</v>
      </c>
      <c r="D476" s="47">
        <f>VLOOKUP(A476,'1 колонка'!$A$3:$E$803,4,FALSE)*(1+$G$6)*$G$11</f>
        <v>128928</v>
      </c>
      <c r="E476" s="6">
        <f>VLOOKUP(A476,'1 колонка'!$A$3:$E$803,5,FALSE)</f>
        <v>100</v>
      </c>
    </row>
    <row r="477" spans="1:5" ht="12.75">
      <c r="A477" s="42"/>
      <c r="B477" s="38" t="s">
        <v>1076</v>
      </c>
      <c r="C477" s="15"/>
      <c r="D477" s="48"/>
      <c r="E477" s="16"/>
    </row>
    <row r="478" spans="1:5" ht="12.75">
      <c r="A478" s="6" t="s">
        <v>1337</v>
      </c>
      <c r="B478" s="6" t="str">
        <f>VLOOKUP(A478,'1 колонка'!$A$3:$E$803,2,FALSE)</f>
        <v>Гель для ручной стирки "Марго", 500 г</v>
      </c>
      <c r="C478" s="6">
        <f>VLOOKUP(A478,'1 колонка'!$A$3:$E$803,3,FALSE)</f>
        <v>4</v>
      </c>
      <c r="D478" s="47">
        <f>VLOOKUP(A478,'1 колонка'!$A$3:$E$803,4,FALSE)*(1+$G$6)*$G$11</f>
        <v>16932</v>
      </c>
      <c r="E478" s="6">
        <f>VLOOKUP(A478,'1 колонка'!$A$3:$E$803,5,FALSE)</f>
        <v>12</v>
      </c>
    </row>
    <row r="479" spans="1:5" ht="12.75">
      <c r="A479" s="6" t="s">
        <v>1338</v>
      </c>
      <c r="B479" s="6" t="str">
        <f>VLOOKUP(A479,'1 колонка'!$A$3:$E$803,2,FALSE)</f>
        <v>Гель для стирки в автоматической стиральной машине "Марго", 500 г</v>
      </c>
      <c r="C479" s="6">
        <f>VLOOKUP(A479,'1 колонка'!$A$3:$E$803,3,FALSE)</f>
        <v>4</v>
      </c>
      <c r="D479" s="47">
        <f>VLOOKUP(A479,'1 колонка'!$A$3:$E$803,4,FALSE)*(1+$G$6)*$G$11</f>
        <v>16932</v>
      </c>
      <c r="E479" s="6">
        <f>VLOOKUP(A479,'1 колонка'!$A$3:$E$803,5,FALSE)</f>
        <v>12</v>
      </c>
    </row>
    <row r="480" spans="1:5" ht="12.75">
      <c r="A480" s="6" t="s">
        <v>1339</v>
      </c>
      <c r="B480" s="6" t="str">
        <f>VLOOKUP(A480,'1 колонка'!$A$3:$E$803,2,FALSE)</f>
        <v>Очиститель-массажер для языка "Лингвасан"</v>
      </c>
      <c r="C480" s="6">
        <f>VLOOKUP(A480,'1 колонка'!$A$3:$E$803,3,FALSE)</f>
        <v>8</v>
      </c>
      <c r="D480" s="47">
        <f>VLOOKUP(A480,'1 колонка'!$A$3:$E$803,4,FALSE)*(1+$G$6)*$G$11</f>
        <v>4895.999999999999</v>
      </c>
      <c r="E480" s="6">
        <f>VLOOKUP(A480,'1 колонка'!$A$3:$E$803,5,FALSE)</f>
        <v>4</v>
      </c>
    </row>
    <row r="481" spans="1:5" ht="12.75">
      <c r="A481" s="6" t="s">
        <v>1340</v>
      </c>
      <c r="B481" s="6" t="str">
        <f>VLOOKUP(A481,'1 колонка'!$A$3:$E$803,2,FALSE)</f>
        <v>Средство для мытья посуды "Марго", 250 мл</v>
      </c>
      <c r="C481" s="6">
        <f>VLOOKUP(A481,'1 колонка'!$A$3:$E$803,3,FALSE)</f>
        <v>6</v>
      </c>
      <c r="D481" s="47">
        <f>VLOOKUP(A481,'1 колонка'!$A$3:$E$803,4,FALSE)*(1+$G$6)*$G$11</f>
        <v>9894</v>
      </c>
      <c r="E481" s="6">
        <f>VLOOKUP(A481,'1 колонка'!$A$3:$E$803,5,FALSE)</f>
        <v>8</v>
      </c>
    </row>
    <row r="482" spans="1:5" ht="12.75">
      <c r="A482" s="6" t="s">
        <v>1341</v>
      </c>
      <c r="B482" s="6" t="str">
        <f>VLOOKUP(A482,'1 колонка'!$A$3:$E$803,2,FALSE)</f>
        <v>Средство по уходу за полостью рта "АргоДент", 200 мл</v>
      </c>
      <c r="C482" s="6">
        <f>VLOOKUP(A482,'1 колонка'!$A$3:$E$803,3,FALSE)</f>
        <v>6</v>
      </c>
      <c r="D482" s="47">
        <f>VLOOKUP(A482,'1 колонка'!$A$3:$E$803,4,FALSE)*(1+$G$6)*$G$11</f>
        <v>11424</v>
      </c>
      <c r="E482" s="6">
        <f>VLOOKUP(A482,'1 колонка'!$A$3:$E$803,5,FALSE)</f>
        <v>9</v>
      </c>
    </row>
    <row r="483" spans="1:5" ht="12.75">
      <c r="A483" s="42"/>
      <c r="B483" s="38" t="s">
        <v>1342</v>
      </c>
      <c r="C483" s="15"/>
      <c r="D483" s="48"/>
      <c r="E483" s="16"/>
    </row>
    <row r="484" spans="1:5" ht="12.75">
      <c r="A484" s="6" t="s">
        <v>1343</v>
      </c>
      <c r="B484" s="6" t="str">
        <f>VLOOKUP(A484,'1 колонка'!$A$3:$E$803,2,FALSE)</f>
        <v>Арговайт, отбеливатель для зубов</v>
      </c>
      <c r="C484" s="6">
        <f>VLOOKUP(A484,'1 колонка'!$A$3:$E$803,3,FALSE)</f>
        <v>14</v>
      </c>
      <c r="D484" s="47">
        <f>VLOOKUP(A484,'1 колонка'!$A$3:$E$803,4,FALSE)*(1+$G$6)*$G$11</f>
        <v>4692</v>
      </c>
      <c r="E484" s="6">
        <f>VLOOKUP(A484,'1 колонка'!$A$3:$E$803,5,FALSE)</f>
        <v>4</v>
      </c>
    </row>
    <row r="485" spans="1:5" ht="12.75">
      <c r="A485" s="6" t="s">
        <v>1345</v>
      </c>
      <c r="B485" s="6" t="str">
        <f>VLOOKUP(A485,'1 колонка'!$A$3:$E$803,2,FALSE)</f>
        <v>Аргодент, зубная нить</v>
      </c>
      <c r="C485" s="6">
        <f>VLOOKUP(A485,'1 колонка'!$A$3:$E$803,3,FALSE)</f>
        <v>25</v>
      </c>
      <c r="D485" s="47">
        <f>VLOOKUP(A485,'1 колонка'!$A$3:$E$803,4,FALSE)*(1+$G$6)*$G$11</f>
        <v>7343.999999999999</v>
      </c>
      <c r="E485" s="6">
        <f>VLOOKUP(A485,'1 колонка'!$A$3:$E$803,5,FALSE)</f>
        <v>6</v>
      </c>
    </row>
    <row r="486" spans="1:5" ht="12.75">
      <c r="A486" s="6" t="s">
        <v>1347</v>
      </c>
      <c r="B486" s="6" t="str">
        <f>VLOOKUP(A486,'1 колонка'!$A$3:$E$803,2,FALSE)</f>
        <v>Освежитель полости рта "Озон", антитабачный</v>
      </c>
      <c r="C486" s="6">
        <f>VLOOKUP(A486,'1 колонка'!$A$3:$E$803,3,FALSE)</f>
        <v>10</v>
      </c>
      <c r="D486" s="47">
        <f>VLOOKUP(A486,'1 колонка'!$A$3:$E$803,4,FALSE)*(1+$G$6)*$G$11</f>
        <v>3774</v>
      </c>
      <c r="E486" s="6">
        <f>VLOOKUP(A486,'1 колонка'!$A$3:$E$803,5,FALSE)</f>
        <v>3</v>
      </c>
    </row>
    <row r="487" spans="1:5" ht="12.75">
      <c r="A487" s="6" t="s">
        <v>1348</v>
      </c>
      <c r="B487" s="6" t="str">
        <f>VLOOKUP(A487,'1 колонка'!$A$3:$E$803,2,FALSE)</f>
        <v>Освежитель полости рта "Озон", апельсин</v>
      </c>
      <c r="C487" s="6">
        <f>VLOOKUP(A487,'1 колонка'!$A$3:$E$803,3,FALSE)</f>
        <v>10</v>
      </c>
      <c r="D487" s="47">
        <f>VLOOKUP(A487,'1 колонка'!$A$3:$E$803,4,FALSE)*(1+$G$6)*$G$11</f>
        <v>3774</v>
      </c>
      <c r="E487" s="6">
        <f>VLOOKUP(A487,'1 колонка'!$A$3:$E$803,5,FALSE)</f>
        <v>3</v>
      </c>
    </row>
    <row r="488" spans="1:5" ht="12.75">
      <c r="A488" s="6" t="s">
        <v>1349</v>
      </c>
      <c r="B488" s="6" t="str">
        <f>VLOOKUP(A488,'1 колонка'!$A$3:$E$803,2,FALSE)</f>
        <v>Освежитель полости рта "Озон", барбарис</v>
      </c>
      <c r="C488" s="6">
        <f>VLOOKUP(A488,'1 колонка'!$A$3:$E$803,3,FALSE)</f>
        <v>10</v>
      </c>
      <c r="D488" s="47">
        <f>VLOOKUP(A488,'1 колонка'!$A$3:$E$803,4,FALSE)*(1+$G$6)*$G$11</f>
        <v>3774</v>
      </c>
      <c r="E488" s="6">
        <f>VLOOKUP(A488,'1 колонка'!$A$3:$E$803,5,FALSE)</f>
        <v>3</v>
      </c>
    </row>
    <row r="489" spans="1:5" ht="12.75">
      <c r="A489" s="6" t="s">
        <v>1350</v>
      </c>
      <c r="B489" s="6" t="str">
        <f>VLOOKUP(A489,'1 колонка'!$A$3:$E$803,2,FALSE)</f>
        <v>Освежитель полости рта "Озон", клубника</v>
      </c>
      <c r="C489" s="6">
        <f>VLOOKUP(A489,'1 колонка'!$A$3:$E$803,3,FALSE)</f>
        <v>10</v>
      </c>
      <c r="D489" s="47">
        <f>VLOOKUP(A489,'1 колонка'!$A$3:$E$803,4,FALSE)*(1+$G$6)*$G$11</f>
        <v>3774</v>
      </c>
      <c r="E489" s="6">
        <f>VLOOKUP(A489,'1 колонка'!$A$3:$E$803,5,FALSE)</f>
        <v>3</v>
      </c>
    </row>
    <row r="490" spans="1:5" ht="12.75">
      <c r="A490" s="6" t="s">
        <v>1351</v>
      </c>
      <c r="B490" s="6" t="str">
        <f>VLOOKUP(A490,'1 колонка'!$A$3:$E$803,2,FALSE)</f>
        <v>Освежитель полости рта "Озон", мята</v>
      </c>
      <c r="C490" s="6">
        <f>VLOOKUP(A490,'1 колонка'!$A$3:$E$803,3,FALSE)</f>
        <v>10</v>
      </c>
      <c r="D490" s="47">
        <f>VLOOKUP(A490,'1 колонка'!$A$3:$E$803,4,FALSE)*(1+$G$6)*$G$11</f>
        <v>3774</v>
      </c>
      <c r="E490" s="6">
        <f>VLOOKUP(A490,'1 колонка'!$A$3:$E$803,5,FALSE)</f>
        <v>3</v>
      </c>
    </row>
    <row r="491" spans="1:5" ht="12.75">
      <c r="A491" s="6" t="s">
        <v>1352</v>
      </c>
      <c r="B491" s="6" t="str">
        <f>VLOOKUP(A491,'1 колонка'!$A$3:$E$803,2,FALSE)</f>
        <v>Освежитель полости рта "Озон", тутти-фрутти</v>
      </c>
      <c r="C491" s="6">
        <f>VLOOKUP(A491,'1 колонка'!$A$3:$E$803,3,FALSE)</f>
        <v>10</v>
      </c>
      <c r="D491" s="47">
        <f>VLOOKUP(A491,'1 колонка'!$A$3:$E$803,4,FALSE)*(1+$G$6)*$G$11</f>
        <v>3774</v>
      </c>
      <c r="E491" s="6">
        <f>VLOOKUP(A491,'1 колонка'!$A$3:$E$803,5,FALSE)</f>
        <v>3</v>
      </c>
    </row>
    <row r="492" spans="1:5" ht="12.75">
      <c r="A492" s="32"/>
      <c r="B492" s="38" t="s">
        <v>353</v>
      </c>
      <c r="C492" s="26"/>
      <c r="D492" s="51"/>
      <c r="E492" s="33"/>
    </row>
    <row r="493" spans="1:5" ht="12.75">
      <c r="A493" s="35" t="s">
        <v>373</v>
      </c>
      <c r="B493" s="36" t="str">
        <f>VLOOKUP(A493,'1 колонка'!$A$3:$E$803,2,FALSE)</f>
        <v>Полимедэл, пленка</v>
      </c>
      <c r="C493" s="36">
        <f>VLOOKUP(A493,'1 колонка'!$A$3:$E$803,3,FALSE)</f>
        <v>10</v>
      </c>
      <c r="D493" s="49">
        <f>VLOOKUP(A493,'1 колонка'!$A$3:$E$803,4,FALSE)*(1+$G$6)*$G$11</f>
        <v>29580</v>
      </c>
      <c r="E493" s="36">
        <f>VLOOKUP(A493,'1 колонка'!$A$3:$E$803,5,FALSE)</f>
        <v>30</v>
      </c>
    </row>
    <row r="494" spans="1:5" ht="12.75">
      <c r="A494" s="42"/>
      <c r="B494" s="38" t="s">
        <v>241</v>
      </c>
      <c r="C494" s="15"/>
      <c r="D494" s="48"/>
      <c r="E494" s="16"/>
    </row>
    <row r="495" spans="1:5" ht="12.75">
      <c r="A495" s="24" t="s">
        <v>355</v>
      </c>
      <c r="B495" s="6" t="str">
        <f>VLOOKUP(A495,'1 колонка'!$A$3:$E$803,2,FALSE)</f>
        <v>Карта абонентской оплаты услуги IPBOX</v>
      </c>
      <c r="C495" s="6">
        <f>VLOOKUP(A495,'1 колонка'!$A$3:$E$803,3,FALSE)</f>
        <v>1</v>
      </c>
      <c r="D495" s="47">
        <f>VLOOKUP(A495,'1 колонка'!$A$3:$E$803,4,FALSE)*(1+$G$6)*$G$11</f>
        <v>42840</v>
      </c>
      <c r="E495" s="6">
        <f>VLOOKUP(A495,'1 колонка'!$A$3:$E$803,5,FALSE)</f>
        <v>25</v>
      </c>
    </row>
    <row r="496" spans="1:5" ht="12.75">
      <c r="A496" s="24" t="s">
        <v>242</v>
      </c>
      <c r="B496" s="6" t="str">
        <f>VLOOKUP(A496,'1 колонка'!$A$3:$E$803,2,FALSE)</f>
        <v>Стартовый пакет для IPBOX</v>
      </c>
      <c r="C496" s="6">
        <f>VLOOKUP(A496,'1 колонка'!$A$3:$E$803,3,FALSE)</f>
        <v>1</v>
      </c>
      <c r="D496" s="47">
        <f>VLOOKUP(A496,'1 колонка'!$A$3:$E$803,4,FALSE)*(1+$G$6)*$G$11</f>
        <v>71400</v>
      </c>
      <c r="E496" s="6">
        <f>VLOOKUP(A496,'1 колонка'!$A$3:$E$803,5,FALSE)</f>
        <v>25</v>
      </c>
    </row>
    <row r="497" spans="1:5" ht="12.75">
      <c r="A497" s="72"/>
      <c r="B497" s="38" t="s">
        <v>491</v>
      </c>
      <c r="C497" s="73"/>
      <c r="D497" s="73"/>
      <c r="E497" s="74"/>
    </row>
    <row r="498" spans="1:5" ht="12.75">
      <c r="A498" s="35" t="s">
        <v>492</v>
      </c>
      <c r="B498" s="36" t="str">
        <f>VLOOKUP(A498,'1 колонка'!$A$3:$E$803,2,FALSE)</f>
        <v>Кейс АРГО большой</v>
      </c>
      <c r="C498" s="36">
        <f>VLOOKUP(A498,'1 колонка'!$A$3:$E$803,3,FALSE)</f>
        <v>1</v>
      </c>
      <c r="D498" s="36">
        <f>VLOOKUP(A498,'1 колонка'!$A$3:$E$803,4,FALSE)*(1+$G$6)*$G$11</f>
        <v>158100</v>
      </c>
      <c r="E498" s="36">
        <f>VLOOKUP(A498,'1 колонка'!$A$3:$E$803,5,FALSE)</f>
        <v>50</v>
      </c>
    </row>
    <row r="499" spans="1:5" ht="12.75">
      <c r="A499" s="35" t="s">
        <v>493</v>
      </c>
      <c r="B499" s="36" t="str">
        <f>VLOOKUP(A499,'1 колонка'!$A$3:$E$803,2,FALSE)</f>
        <v>Кейс АРГО малый</v>
      </c>
      <c r="C499" s="36">
        <f>VLOOKUP(A499,'1 колонка'!$A$3:$E$803,3,FALSE)</f>
        <v>1</v>
      </c>
      <c r="D499" s="36">
        <f>VLOOKUP(A499,'1 колонка'!$A$3:$E$803,4,FALSE)*(1+$G$6)*$G$11</f>
        <v>117300</v>
      </c>
      <c r="E499" s="36">
        <f>VLOOKUP(A499,'1 колонка'!$A$3:$E$803,5,FALSE)</f>
        <v>30</v>
      </c>
    </row>
    <row r="500" spans="1:5" ht="15.75">
      <c r="A500" s="42"/>
      <c r="B500" s="30" t="s">
        <v>1353</v>
      </c>
      <c r="C500" s="4"/>
      <c r="D500" s="45"/>
      <c r="E500" s="5"/>
    </row>
    <row r="501" spans="1:5" ht="12.75">
      <c r="A501" s="42"/>
      <c r="B501" s="37" t="s">
        <v>1354</v>
      </c>
      <c r="C501" s="13"/>
      <c r="D501" s="46"/>
      <c r="E501" s="14"/>
    </row>
    <row r="502" spans="1:5" ht="13.5">
      <c r="A502" s="43"/>
      <c r="B502" s="9" t="s">
        <v>1355</v>
      </c>
      <c r="C502" s="10"/>
      <c r="D502" s="52"/>
      <c r="E502" s="11"/>
    </row>
    <row r="503" spans="1:5" ht="12.75">
      <c r="A503" s="6" t="s">
        <v>1356</v>
      </c>
      <c r="B503" s="6" t="str">
        <f>VLOOKUP(A503,'1 колонка'!$A$3:$E$803,2,FALSE)</f>
        <v>Гель-комфорт для удаления макияжа, 50 мл</v>
      </c>
      <c r="C503" s="6">
        <f>VLOOKUP(A503,'1 колонка'!$A$3:$E$803,3,FALSE)</f>
        <v>11</v>
      </c>
      <c r="D503" s="47">
        <f>VLOOKUP(A503,'1 колонка'!$A$3:$E$803,4,FALSE)*(1+$G$6)*$G$11</f>
        <v>16422</v>
      </c>
      <c r="E503" s="6">
        <f>VLOOKUP(A503,'1 колонка'!$A$3:$E$803,5,FALSE)</f>
        <v>11</v>
      </c>
    </row>
    <row r="504" spans="1:5" ht="12.75">
      <c r="A504" s="6" t="s">
        <v>1358</v>
      </c>
      <c r="B504" s="6" t="str">
        <f>VLOOKUP(A504,'1 колонка'!$A$3:$E$803,2,FALSE)</f>
        <v>Крем дневной SPF-8, 30 мл</v>
      </c>
      <c r="C504" s="6">
        <f>VLOOKUP(A504,'1 колонка'!$A$3:$E$803,3,FALSE)</f>
        <v>18</v>
      </c>
      <c r="D504" s="47">
        <f>VLOOKUP(A504,'1 колонка'!$A$3:$E$803,4,FALSE)*(1+$G$6)*$G$11</f>
        <v>19482</v>
      </c>
      <c r="E504" s="6">
        <f>VLOOKUP(A504,'1 колонка'!$A$3:$E$803,5,FALSE)</f>
        <v>13</v>
      </c>
    </row>
    <row r="505" spans="1:5" ht="12.75">
      <c r="A505" s="6" t="s">
        <v>1360</v>
      </c>
      <c r="B505" s="6" t="str">
        <f>VLOOKUP(A505,'1 колонка'!$A$3:$E$803,2,FALSE)</f>
        <v>Крем очищающий регулирующий, 75 мл</v>
      </c>
      <c r="C505" s="6">
        <f>VLOOKUP(A505,'1 колонка'!$A$3:$E$803,3,FALSE)</f>
        <v>10</v>
      </c>
      <c r="D505" s="47">
        <f>VLOOKUP(A505,'1 колонка'!$A$3:$E$803,4,FALSE)*(1+$G$6)*$G$11</f>
        <v>10404</v>
      </c>
      <c r="E505" s="6">
        <f>VLOOKUP(A505,'1 колонка'!$A$3:$E$803,5,FALSE)</f>
        <v>7</v>
      </c>
    </row>
    <row r="506" spans="1:5" ht="12.75">
      <c r="A506" s="6" t="s">
        <v>1362</v>
      </c>
      <c r="B506" s="6" t="str">
        <f>VLOOKUP(A506,'1 колонка'!$A$3:$E$803,2,FALSE)</f>
        <v>Крем увлажняющий биоактивный, 30 мл</v>
      </c>
      <c r="C506" s="6">
        <f>VLOOKUP(A506,'1 колонка'!$A$3:$E$803,3,FALSE)</f>
        <v>3</v>
      </c>
      <c r="D506" s="47">
        <f>VLOOKUP(A506,'1 колонка'!$A$3:$E$803,4,FALSE)*(1+$G$6)*$G$11</f>
        <v>38862</v>
      </c>
      <c r="E506" s="6">
        <f>VLOOKUP(A506,'1 колонка'!$A$3:$E$803,5,FALSE)</f>
        <v>22</v>
      </c>
    </row>
    <row r="507" spans="1:5" ht="12.75">
      <c r="A507" s="6" t="s">
        <v>1364</v>
      </c>
      <c r="B507" s="6" t="str">
        <f>VLOOKUP(A507,'1 колонка'!$A$3:$E$803,2,FALSE)</f>
        <v>Крем увлажняющий, 150 мл</v>
      </c>
      <c r="C507" s="6">
        <f>VLOOKUP(A507,'1 колонка'!$A$3:$E$803,3,FALSE)</f>
        <v>35</v>
      </c>
      <c r="D507" s="47">
        <f>VLOOKUP(A507,'1 колонка'!$A$3:$E$803,4,FALSE)*(1+$G$6)*$G$11</f>
        <v>16217.999999999998</v>
      </c>
      <c r="E507" s="6">
        <f>VLOOKUP(A507,'1 колонка'!$A$3:$E$803,5,FALSE)</f>
        <v>11</v>
      </c>
    </row>
    <row r="508" spans="1:5" ht="12.75">
      <c r="A508" s="6" t="s">
        <v>1366</v>
      </c>
      <c r="B508" s="6" t="str">
        <f>VLOOKUP(A508,'1 колонка'!$A$3:$E$803,2,FALSE)</f>
        <v>Крем-желе для век SPF-5, 30 мл</v>
      </c>
      <c r="C508" s="6">
        <f>VLOOKUP(A508,'1 колонка'!$A$3:$E$803,3,FALSE)</f>
        <v>12</v>
      </c>
      <c r="D508" s="47">
        <f>VLOOKUP(A508,'1 колонка'!$A$3:$E$803,4,FALSE)*(1+$G$6)*$G$11</f>
        <v>13361.999999999998</v>
      </c>
      <c r="E508" s="6">
        <f>VLOOKUP(A508,'1 колонка'!$A$3:$E$803,5,FALSE)</f>
        <v>9</v>
      </c>
    </row>
    <row r="509" spans="1:5" ht="12.75">
      <c r="A509" s="6" t="s">
        <v>1368</v>
      </c>
      <c r="B509" s="6" t="str">
        <f>VLOOKUP(A509,'1 колонка'!$A$3:$E$803,2,FALSE)</f>
        <v>Крем-лифтинг SPF-4, 30 мл</v>
      </c>
      <c r="C509" s="6">
        <f>VLOOKUP(A509,'1 колонка'!$A$3:$E$803,3,FALSE)</f>
        <v>6</v>
      </c>
      <c r="D509" s="47">
        <f>VLOOKUP(A509,'1 колонка'!$A$3:$E$803,4,FALSE)*(1+$G$6)*$G$11</f>
        <v>25908</v>
      </c>
      <c r="E509" s="6">
        <f>VLOOKUP(A509,'1 колонка'!$A$3:$E$803,5,FALSE)</f>
        <v>17</v>
      </c>
    </row>
    <row r="510" spans="1:5" ht="12.75">
      <c r="A510" s="6" t="s">
        <v>1370</v>
      </c>
      <c r="B510" s="6" t="str">
        <f>VLOOKUP(A510,'1 колонка'!$A$3:$E$803,2,FALSE)</f>
        <v>Крем-маска ботанический комплекс-активатор, 75 мл</v>
      </c>
      <c r="C510" s="6">
        <f>VLOOKUP(A510,'1 колонка'!$A$3:$E$803,3,FALSE)</f>
        <v>10</v>
      </c>
      <c r="D510" s="47">
        <f>VLOOKUP(A510,'1 колонка'!$A$3:$E$803,4,FALSE)*(1+$G$6)*$G$11</f>
        <v>16217.999999999998</v>
      </c>
      <c r="E510" s="6">
        <f>VLOOKUP(A510,'1 колонка'!$A$3:$E$803,5,FALSE)</f>
        <v>11</v>
      </c>
    </row>
    <row r="511" spans="1:5" ht="12.75">
      <c r="A511" s="6" t="s">
        <v>1372</v>
      </c>
      <c r="B511" s="6" t="str">
        <f>VLOOKUP(A511,'1 колонка'!$A$3:$E$803,2,FALSE)</f>
        <v>Лосьон-тоник успокаивающий, 80 мл</v>
      </c>
      <c r="C511" s="6">
        <f>VLOOKUP(A511,'1 колонка'!$A$3:$E$803,3,FALSE)</f>
        <v>4</v>
      </c>
      <c r="D511" s="47">
        <f>VLOOKUP(A511,'1 колонка'!$A$3:$E$803,4,FALSE)*(1+$G$6)*$G$11</f>
        <v>22745.999999999996</v>
      </c>
      <c r="E511" s="6">
        <f>VLOOKUP(A511,'1 колонка'!$A$3:$E$803,5,FALSE)</f>
        <v>13</v>
      </c>
    </row>
    <row r="512" spans="1:5" ht="12.75">
      <c r="A512" s="6" t="s">
        <v>1374</v>
      </c>
      <c r="B512" s="6" t="str">
        <f>VLOOKUP(A512,'1 колонка'!$A$3:$E$803,2,FALSE)</f>
        <v>Лосьон-тоник, 200 мл</v>
      </c>
      <c r="C512" s="6">
        <f>VLOOKUP(A512,'1 колонка'!$A$3:$E$803,3,FALSE)</f>
        <v>35</v>
      </c>
      <c r="D512" s="47">
        <f>VLOOKUP(A512,'1 колонка'!$A$3:$E$803,4,FALSE)*(1+$G$6)*$G$11</f>
        <v>16116</v>
      </c>
      <c r="E512" s="6">
        <f>VLOOKUP(A512,'1 колонка'!$A$3:$E$803,5,FALSE)</f>
        <v>11</v>
      </c>
    </row>
    <row r="513" spans="1:5" ht="12.75">
      <c r="A513" s="6" t="s">
        <v>1376</v>
      </c>
      <c r="B513" s="6" t="str">
        <f>VLOOKUP(A513,'1 колонка'!$A$3:$E$803,2,FALSE)</f>
        <v>Маска-пилинг, 75 мл</v>
      </c>
      <c r="C513" s="6">
        <f>VLOOKUP(A513,'1 колонка'!$A$3:$E$803,3,FALSE)</f>
        <v>10</v>
      </c>
      <c r="D513" s="47">
        <f>VLOOKUP(A513,'1 колонка'!$A$3:$E$803,4,FALSE)*(1+$G$6)*$G$11</f>
        <v>13566</v>
      </c>
      <c r="E513" s="6">
        <f>VLOOKUP(A513,'1 колонка'!$A$3:$E$803,5,FALSE)</f>
        <v>9</v>
      </c>
    </row>
    <row r="514" spans="1:5" ht="12.75">
      <c r="A514" s="6" t="s">
        <v>1378</v>
      </c>
      <c r="B514" s="6" t="str">
        <f>VLOOKUP(A514,'1 колонка'!$A$3:$E$803,2,FALSE)</f>
        <v>Масло для век и губ длительной гидратации, 10 мл</v>
      </c>
      <c r="C514" s="6">
        <f>VLOOKUP(A514,'1 колонка'!$A$3:$E$803,3,FALSE)</f>
        <v>10</v>
      </c>
      <c r="D514" s="47">
        <f>VLOOKUP(A514,'1 колонка'!$A$3:$E$803,4,FALSE)*(1+$G$6)*$G$11</f>
        <v>13871.999999999998</v>
      </c>
      <c r="E514" s="6">
        <f>VLOOKUP(A514,'1 колонка'!$A$3:$E$803,5,FALSE)</f>
        <v>9</v>
      </c>
    </row>
    <row r="515" spans="1:5" ht="12.75">
      <c r="A515" s="6" t="s">
        <v>1380</v>
      </c>
      <c r="B515" s="6" t="str">
        <f>VLOOKUP(A515,'1 колонка'!$A$3:$E$803,2,FALSE)</f>
        <v>Масло для лица и шеи длительной гидратации, 30 мл</v>
      </c>
      <c r="C515" s="6">
        <f>VLOOKUP(A515,'1 колонка'!$A$3:$E$803,3,FALSE)</f>
        <v>9</v>
      </c>
      <c r="D515" s="47">
        <f>VLOOKUP(A515,'1 колонка'!$A$3:$E$803,4,FALSE)*(1+$G$6)*$G$11</f>
        <v>10710</v>
      </c>
      <c r="E515" s="6">
        <f>VLOOKUP(A515,'1 колонка'!$A$3:$E$803,5,FALSE)</f>
        <v>7</v>
      </c>
    </row>
    <row r="516" spans="1:5" ht="12.75">
      <c r="A516" s="6" t="s">
        <v>1382</v>
      </c>
      <c r="B516" s="6" t="str">
        <f>VLOOKUP(A516,'1 колонка'!$A$3:$E$803,2,FALSE)</f>
        <v>Мультикрем-комплекс, 30 мл</v>
      </c>
      <c r="C516" s="6">
        <f>VLOOKUP(A516,'1 колонка'!$A$3:$E$803,3,FALSE)</f>
        <v>12</v>
      </c>
      <c r="D516" s="47">
        <f>VLOOKUP(A516,'1 колонка'!$A$3:$E$803,4,FALSE)*(1+$G$6)*$G$11</f>
        <v>19686</v>
      </c>
      <c r="E516" s="6">
        <f>VLOOKUP(A516,'1 колонка'!$A$3:$E$803,5,FALSE)</f>
        <v>13</v>
      </c>
    </row>
    <row r="517" spans="1:5" ht="12.75">
      <c r="A517" s="6" t="s">
        <v>1384</v>
      </c>
      <c r="B517" s="6" t="str">
        <f>VLOOKUP(A517,'1 колонка'!$A$3:$E$803,2,FALSE)</f>
        <v>Пенка для умывания с фрутапоном грейпфрута – для чувствительной, сухой и нормальной кожи, 200 мл</v>
      </c>
      <c r="C517" s="6">
        <f>VLOOKUP(A517,'1 колонка'!$A$3:$E$803,3,FALSE)</f>
        <v>8</v>
      </c>
      <c r="D517" s="47">
        <f>VLOOKUP(A517,'1 колонка'!$A$3:$E$803,4,FALSE)*(1+$G$6)*$G$11</f>
        <v>16422</v>
      </c>
      <c r="E517" s="6">
        <f>VLOOKUP(A517,'1 колонка'!$A$3:$E$803,5,FALSE)</f>
        <v>11</v>
      </c>
    </row>
    <row r="518" spans="1:5" ht="12.75">
      <c r="A518" s="6" t="s">
        <v>1386</v>
      </c>
      <c r="B518" s="6" t="str">
        <f>VLOOKUP(A518,'1 колонка'!$A$3:$E$803,2,FALSE)</f>
        <v>Салфетки для удаления макияжа, 15 шт</v>
      </c>
      <c r="C518" s="6">
        <f>VLOOKUP(A518,'1 колонка'!$A$3:$E$803,3,FALSE)</f>
        <v>5</v>
      </c>
      <c r="D518" s="47">
        <f>VLOOKUP(A518,'1 колонка'!$A$3:$E$803,4,FALSE)*(1+$G$6)*$G$11</f>
        <v>6833.999999999999</v>
      </c>
      <c r="E518" s="6">
        <f>VLOOKUP(A518,'1 колонка'!$A$3:$E$803,5,FALSE)</f>
        <v>4</v>
      </c>
    </row>
    <row r="519" spans="1:5" ht="12.75">
      <c r="A519" s="6" t="s">
        <v>1388</v>
      </c>
      <c r="B519" s="6" t="str">
        <f>VLOOKUP(A519,'1 колонка'!$A$3:$E$803,2,FALSE)</f>
        <v>Сыворотка омолаживающая, 30 мл</v>
      </c>
      <c r="C519" s="6">
        <f>VLOOKUP(A519,'1 колонка'!$A$3:$E$803,3,FALSE)</f>
        <v>9</v>
      </c>
      <c r="D519" s="47">
        <f>VLOOKUP(A519,'1 колонка'!$A$3:$E$803,4,FALSE)*(1+$G$6)*$G$11</f>
        <v>21216</v>
      </c>
      <c r="E519" s="6">
        <f>VLOOKUP(A519,'1 колонка'!$A$3:$E$803,5,FALSE)</f>
        <v>14</v>
      </c>
    </row>
    <row r="520" spans="1:5" ht="13.5">
      <c r="A520" s="42"/>
      <c r="B520" s="1" t="s">
        <v>1390</v>
      </c>
      <c r="C520" s="3"/>
      <c r="D520" s="53"/>
      <c r="E520" s="2"/>
    </row>
    <row r="521" spans="1:5" ht="12.75">
      <c r="A521" s="6" t="s">
        <v>1391</v>
      </c>
      <c r="B521" s="6" t="str">
        <f>VLOOKUP(A521,'1 колонка'!$A$3:$E$803,2,FALSE)</f>
        <v>Гель-актив себоконтроль SPF-5, 30 мл</v>
      </c>
      <c r="C521" s="6">
        <f>VLOOKUP(A521,'1 колонка'!$A$3:$E$803,3,FALSE)</f>
        <v>9</v>
      </c>
      <c r="D521" s="47">
        <f>VLOOKUP(A521,'1 колонка'!$A$3:$E$803,4,FALSE)*(1+$G$6)*$G$11</f>
        <v>13871.999999999998</v>
      </c>
      <c r="E521" s="6">
        <f>VLOOKUP(A521,'1 колонка'!$A$3:$E$803,5,FALSE)</f>
        <v>9</v>
      </c>
    </row>
    <row r="522" spans="1:5" ht="12.75">
      <c r="A522" s="6" t="s">
        <v>1393</v>
      </c>
      <c r="B522" s="6" t="str">
        <f>VLOOKUP(A522,'1 колонка'!$A$3:$E$803,2,FALSE)</f>
        <v>Крем-антиоксидант, 50 мл</v>
      </c>
      <c r="C522" s="6">
        <f>VLOOKUP(A522,'1 колонка'!$A$3:$E$803,3,FALSE)</f>
        <v>10</v>
      </c>
      <c r="D522" s="47">
        <f>VLOOKUP(A522,'1 колонка'!$A$3:$E$803,4,FALSE)*(1+$G$6)*$G$11</f>
        <v>10608</v>
      </c>
      <c r="E522" s="6">
        <f>VLOOKUP(A522,'1 колонка'!$A$3:$E$803,5,FALSE)</f>
        <v>7</v>
      </c>
    </row>
    <row r="523" spans="1:5" ht="12.75">
      <c r="A523" s="6" t="s">
        <v>1395</v>
      </c>
      <c r="B523" s="6" t="str">
        <f>VLOOKUP(A523,'1 колонка'!$A$3:$E$803,2,FALSE)</f>
        <v>Лосьон-тоник противовоспалительный, 200 мл</v>
      </c>
      <c r="C523" s="6">
        <f>VLOOKUP(A523,'1 колонка'!$A$3:$E$803,3,FALSE)</f>
        <v>35</v>
      </c>
      <c r="D523" s="47">
        <f>VLOOKUP(A523,'1 колонка'!$A$3:$E$803,4,FALSE)*(1+$G$6)*$G$11</f>
        <v>19176</v>
      </c>
      <c r="E523" s="6">
        <f>VLOOKUP(A523,'1 колонка'!$A$3:$E$803,5,FALSE)</f>
        <v>13</v>
      </c>
    </row>
    <row r="524" spans="1:5" ht="12.75">
      <c r="A524" s="6" t="s">
        <v>1397</v>
      </c>
      <c r="B524" s="6" t="str">
        <f>VLOOKUP(A524,'1 колонка'!$A$3:$E$803,2,FALSE)</f>
        <v>Маска стягивающая очищающая, 50 мл</v>
      </c>
      <c r="C524" s="6">
        <f>VLOOKUP(A524,'1 колонка'!$A$3:$E$803,3,FALSE)</f>
        <v>6</v>
      </c>
      <c r="D524" s="47">
        <f>VLOOKUP(A524,'1 колонка'!$A$3:$E$803,4,FALSE)*(1+$G$6)*$G$11</f>
        <v>12036</v>
      </c>
      <c r="E524" s="6">
        <f>VLOOKUP(A524,'1 колонка'!$A$3:$E$803,5,FALSE)</f>
        <v>8</v>
      </c>
    </row>
    <row r="525" spans="1:5" ht="12.75">
      <c r="A525" s="6" t="s">
        <v>1399</v>
      </c>
      <c r="B525" s="6" t="str">
        <f>VLOOKUP(A525,'1 колонка'!$A$3:$E$803,2,FALSE)</f>
        <v>Пенка для умывания с экстрактом красных листьев винограда – для нормальной и комбинированной кожи, 200 мл</v>
      </c>
      <c r="C525" s="6">
        <f>VLOOKUP(A525,'1 колонка'!$A$3:$E$803,3,FALSE)</f>
        <v>8</v>
      </c>
      <c r="D525" s="47">
        <f>VLOOKUP(A525,'1 колонка'!$A$3:$E$803,4,FALSE)*(1+$G$6)*$G$11</f>
        <v>16116</v>
      </c>
      <c r="E525" s="6">
        <f>VLOOKUP(A525,'1 колонка'!$A$3:$E$803,5,FALSE)</f>
        <v>11</v>
      </c>
    </row>
    <row r="526" spans="1:5" ht="12.75">
      <c r="A526" s="6" t="s">
        <v>1</v>
      </c>
      <c r="B526" s="6" t="str">
        <f>VLOOKUP(A526,'1 колонка'!$A$3:$E$803,2,FALSE)</f>
        <v>Салфетки очищающие матирующие, 15 шт</v>
      </c>
      <c r="C526" s="6">
        <f>VLOOKUP(A526,'1 колонка'!$A$3:$E$803,3,FALSE)</f>
        <v>5</v>
      </c>
      <c r="D526" s="47">
        <f>VLOOKUP(A526,'1 колонка'!$A$3:$E$803,4,FALSE)*(1+$G$6)*$G$11</f>
        <v>7140</v>
      </c>
      <c r="E526" s="6">
        <f>VLOOKUP(A526,'1 колонка'!$A$3:$E$803,5,FALSE)</f>
        <v>4</v>
      </c>
    </row>
    <row r="527" spans="1:5" ht="13.5">
      <c r="A527" s="42"/>
      <c r="B527" s="1" t="s">
        <v>3</v>
      </c>
      <c r="C527" s="3"/>
      <c r="D527" s="53"/>
      <c r="E527" s="2"/>
    </row>
    <row r="528" spans="1:5" ht="12.75">
      <c r="A528" s="6" t="s">
        <v>4</v>
      </c>
      <c r="B528" s="6" t="str">
        <f>VLOOKUP(A528,'1 колонка'!$A$3:$E$803,2,FALSE)</f>
        <v>Крем-бальзам для ног бактерицидный, 100 мл</v>
      </c>
      <c r="C528" s="6">
        <f>VLOOKUP(A528,'1 колонка'!$A$3:$E$803,3,FALSE)</f>
        <v>10</v>
      </c>
      <c r="D528" s="47">
        <f>VLOOKUP(A528,'1 колонка'!$A$3:$E$803,4,FALSE)*(1+$G$6)*$G$11</f>
        <v>16524</v>
      </c>
      <c r="E528" s="6">
        <f>VLOOKUP(A528,'1 колонка'!$A$3:$E$803,5,FALSE)</f>
        <v>11</v>
      </c>
    </row>
    <row r="529" spans="1:5" ht="12.75">
      <c r="A529" s="6" t="s">
        <v>6</v>
      </c>
      <c r="B529" s="6" t="str">
        <f>VLOOKUP(A529,'1 колонка'!$A$3:$E$803,2,FALSE)</f>
        <v>Крем-гель для душа расслабляющий, 200 мл</v>
      </c>
      <c r="C529" s="6">
        <f>VLOOKUP(A529,'1 колонка'!$A$3:$E$803,3,FALSE)</f>
        <v>8</v>
      </c>
      <c r="D529" s="47">
        <f>VLOOKUP(A529,'1 колонка'!$A$3:$E$803,4,FALSE)*(1+$G$6)*$G$11</f>
        <v>13566</v>
      </c>
      <c r="E529" s="6">
        <f>VLOOKUP(A529,'1 колонка'!$A$3:$E$803,5,FALSE)</f>
        <v>9</v>
      </c>
    </row>
    <row r="530" spans="1:5" ht="12.75">
      <c r="A530" s="6" t="s">
        <v>8</v>
      </c>
      <c r="B530" s="6" t="str">
        <f>VLOOKUP(A530,'1 колонка'!$A$3:$E$803,2,FALSE)</f>
        <v>Крем-дезодорант парфюмированный, 50 мл</v>
      </c>
      <c r="C530" s="6">
        <f>VLOOKUP(A530,'1 колонка'!$A$3:$E$803,3,FALSE)</f>
        <v>7</v>
      </c>
      <c r="D530" s="47">
        <f>VLOOKUP(A530,'1 колонка'!$A$3:$E$803,4,FALSE)*(1+$G$6)*$G$11</f>
        <v>11730</v>
      </c>
      <c r="E530" s="6">
        <f>VLOOKUP(A530,'1 колонка'!$A$3:$E$803,5,FALSE)</f>
        <v>8</v>
      </c>
    </row>
    <row r="531" spans="1:5" ht="12.75">
      <c r="A531" s="6" t="s">
        <v>10</v>
      </c>
      <c r="B531" s="6" t="str">
        <f>VLOOKUP(A531,'1 колонка'!$A$3:$E$803,2,FALSE)</f>
        <v>Масло для тела увлажняющее, 150 мл</v>
      </c>
      <c r="C531" s="6">
        <f>VLOOKUP(A531,'1 колонка'!$A$3:$E$803,3,FALSE)</f>
        <v>6</v>
      </c>
      <c r="D531" s="47">
        <f>VLOOKUP(A531,'1 колонка'!$A$3:$E$803,4,FALSE)*(1+$G$6)*$G$11</f>
        <v>21420</v>
      </c>
      <c r="E531" s="6">
        <f>VLOOKUP(A531,'1 колонка'!$A$3:$E$803,5,FALSE)</f>
        <v>14</v>
      </c>
    </row>
    <row r="532" spans="1:5" ht="12.75">
      <c r="A532" s="6" t="s">
        <v>12</v>
      </c>
      <c r="B532" s="6" t="str">
        <f>VLOOKUP(A532,'1 колонка'!$A$3:$E$803,2,FALSE)</f>
        <v>Мыло жидкое антисептическое, 250 мл</v>
      </c>
      <c r="C532" s="6">
        <f>VLOOKUP(A532,'1 колонка'!$A$3:$E$803,3,FALSE)</f>
        <v>20</v>
      </c>
      <c r="D532" s="47">
        <f>VLOOKUP(A532,'1 колонка'!$A$3:$E$803,4,FALSE)*(1+$G$6)*$G$11</f>
        <v>19686</v>
      </c>
      <c r="E532" s="6">
        <f>VLOOKUP(A532,'1 колонка'!$A$3:$E$803,5,FALSE)</f>
        <v>13</v>
      </c>
    </row>
    <row r="533" spans="1:5" ht="12.75">
      <c r="A533" s="6" t="s">
        <v>14</v>
      </c>
      <c r="B533" s="6" t="str">
        <f>VLOOKUP(A533,'1 колонка'!$A$3:$E$803,2,FALSE)</f>
        <v>Пена для ванн релаксирующая, 300 мл</v>
      </c>
      <c r="C533" s="6">
        <f>VLOOKUP(A533,'1 колонка'!$A$3:$E$803,3,FALSE)</f>
        <v>7</v>
      </c>
      <c r="D533" s="47">
        <f>VLOOKUP(A533,'1 колонка'!$A$3:$E$803,4,FALSE)*(1+$G$6)*$G$11</f>
        <v>19583.999999999996</v>
      </c>
      <c r="E533" s="6">
        <f>VLOOKUP(A533,'1 колонка'!$A$3:$E$803,5,FALSE)</f>
        <v>13</v>
      </c>
    </row>
    <row r="534" spans="1:5" ht="12.75">
      <c r="A534" s="6" t="s">
        <v>16</v>
      </c>
      <c r="B534" s="6" t="str">
        <f>VLOOKUP(A534,'1 колонка'!$A$3:$E$803,2,FALSE)</f>
        <v>Пенка для интимного ухода, 200 мл</v>
      </c>
      <c r="C534" s="6">
        <f>VLOOKUP(A534,'1 колонка'!$A$3:$E$803,3,FALSE)</f>
        <v>8</v>
      </c>
      <c r="D534" s="47">
        <f>VLOOKUP(A534,'1 колонка'!$A$3:$E$803,4,FALSE)*(1+$G$6)*$G$11</f>
        <v>17748</v>
      </c>
      <c r="E534" s="6">
        <f>VLOOKUP(A534,'1 колонка'!$A$3:$E$803,5,FALSE)</f>
        <v>12</v>
      </c>
    </row>
    <row r="535" spans="1:5" ht="12.75">
      <c r="A535" s="6" t="s">
        <v>18</v>
      </c>
      <c r="B535" s="6" t="str">
        <f>VLOOKUP(A535,'1 колонка'!$A$3:$E$803,2,FALSE)</f>
        <v>Пудра жидкая для тела парфюмированная, 150 мл</v>
      </c>
      <c r="C535" s="6">
        <f>VLOOKUP(A535,'1 колонка'!$A$3:$E$803,3,FALSE)</f>
        <v>6</v>
      </c>
      <c r="D535" s="47">
        <f>VLOOKUP(A535,'1 колонка'!$A$3:$E$803,4,FALSE)*(1+$G$6)*$G$11</f>
        <v>31823.999999999996</v>
      </c>
      <c r="E535" s="6">
        <f>VLOOKUP(A535,'1 колонка'!$A$3:$E$803,5,FALSE)</f>
        <v>20</v>
      </c>
    </row>
    <row r="536" spans="1:5" ht="12.75">
      <c r="A536" s="6" t="s">
        <v>20</v>
      </c>
      <c r="B536" s="6" t="str">
        <f>VLOOKUP(A536,'1 колонка'!$A$3:$E$803,2,FALSE)</f>
        <v>Салфетки для интимной гигиены, 15 шт</v>
      </c>
      <c r="C536" s="6">
        <f>VLOOKUP(A536,'1 колонка'!$A$3:$E$803,3,FALSE)</f>
        <v>5</v>
      </c>
      <c r="D536" s="47">
        <f>VLOOKUP(A536,'1 колонка'!$A$3:$E$803,4,FALSE)*(1+$G$6)*$G$11</f>
        <v>6833.999999999999</v>
      </c>
      <c r="E536" s="6">
        <f>VLOOKUP(A536,'1 колонка'!$A$3:$E$803,5,FALSE)</f>
        <v>4</v>
      </c>
    </row>
    <row r="537" spans="1:5" ht="12.75">
      <c r="A537" s="6" t="s">
        <v>22</v>
      </c>
      <c r="B537" s="6" t="str">
        <f>VLOOKUP(A537,'1 колонка'!$A$3:$E$803,2,FALSE)</f>
        <v>Спрей для ног дезодорирующий, 100 мл</v>
      </c>
      <c r="C537" s="6">
        <f>VLOOKUP(A537,'1 колонка'!$A$3:$E$803,3,FALSE)</f>
        <v>9</v>
      </c>
      <c r="D537" s="47">
        <f>VLOOKUP(A537,'1 колонка'!$A$3:$E$803,4,FALSE)*(1+$G$6)*$G$11</f>
        <v>11627.999999999998</v>
      </c>
      <c r="E537" s="6">
        <f>VLOOKUP(A537,'1 колонка'!$A$3:$E$803,5,FALSE)</f>
        <v>8</v>
      </c>
    </row>
    <row r="538" spans="1:5" ht="12.75">
      <c r="A538" s="6" t="s">
        <v>24</v>
      </c>
      <c r="B538" s="6" t="str">
        <f>VLOOKUP(A538,'1 колонка'!$A$3:$E$803,2,FALSE)</f>
        <v>Спрей для тела после водных и солнечных процедур, 150 мл</v>
      </c>
      <c r="C538" s="6">
        <f>VLOOKUP(A538,'1 колонка'!$A$3:$E$803,3,FALSE)</f>
        <v>6</v>
      </c>
      <c r="D538" s="47">
        <f>VLOOKUP(A538,'1 колонка'!$A$3:$E$803,4,FALSE)*(1+$G$6)*$G$11</f>
        <v>21012</v>
      </c>
      <c r="E538" s="6">
        <f>VLOOKUP(A538,'1 колонка'!$A$3:$E$803,5,FALSE)</f>
        <v>14</v>
      </c>
    </row>
    <row r="539" spans="1:5" ht="12.75">
      <c r="A539" s="6" t="s">
        <v>26</v>
      </c>
      <c r="B539" s="6" t="str">
        <f>VLOOKUP(A539,'1 колонка'!$A$3:$E$803,2,FALSE)</f>
        <v>Фитокрем для рук и ногтей, 75 мл</v>
      </c>
      <c r="C539" s="6">
        <f>VLOOKUP(A539,'1 колонка'!$A$3:$E$803,3,FALSE)</f>
        <v>10</v>
      </c>
      <c r="D539" s="47">
        <f>VLOOKUP(A539,'1 колонка'!$A$3:$E$803,4,FALSE)*(1+$G$6)*$G$11</f>
        <v>12444</v>
      </c>
      <c r="E539" s="6">
        <f>VLOOKUP(A539,'1 колонка'!$A$3:$E$803,5,FALSE)</f>
        <v>8</v>
      </c>
    </row>
    <row r="540" spans="1:5" ht="13.5">
      <c r="A540" s="42"/>
      <c r="B540" s="1" t="s">
        <v>28</v>
      </c>
      <c r="C540" s="3"/>
      <c r="D540" s="53"/>
      <c r="E540" s="2"/>
    </row>
    <row r="541" spans="1:5" ht="12.75">
      <c r="A541" s="6" t="s">
        <v>29</v>
      </c>
      <c r="B541" s="6" t="str">
        <f>VLOOKUP(A541,'1 колонка'!$A$3:$E$803,2,FALSE)</f>
        <v>Кондиционер-ополаскиватель, 150 мл</v>
      </c>
      <c r="C541" s="6">
        <f>VLOOKUP(A541,'1 колонка'!$A$3:$E$803,3,FALSE)</f>
        <v>7</v>
      </c>
      <c r="D541" s="47">
        <f>VLOOKUP(A541,'1 колонка'!$A$3:$E$803,4,FALSE)*(1+$G$6)*$G$11</f>
        <v>12444</v>
      </c>
      <c r="E541" s="6">
        <f>VLOOKUP(A541,'1 колонка'!$A$3:$E$803,5,FALSE)</f>
        <v>8</v>
      </c>
    </row>
    <row r="542" spans="1:5" ht="12.75">
      <c r="A542" s="6" t="s">
        <v>31</v>
      </c>
      <c r="B542" s="6" t="str">
        <f>VLOOKUP(A542,'1 колонка'!$A$3:$E$803,2,FALSE)</f>
        <v>Крем-маска регенерирующая, 100 мл</v>
      </c>
      <c r="C542" s="6">
        <f>VLOOKUP(A542,'1 колонка'!$A$3:$E$803,3,FALSE)</f>
        <v>10</v>
      </c>
      <c r="D542" s="47">
        <f>VLOOKUP(A542,'1 колонка'!$A$3:$E$803,4,FALSE)*(1+$G$6)*$G$11</f>
        <v>12444</v>
      </c>
      <c r="E542" s="6">
        <f>VLOOKUP(A542,'1 колонка'!$A$3:$E$803,5,FALSE)</f>
        <v>8</v>
      </c>
    </row>
    <row r="543" spans="1:5" ht="12.75">
      <c r="A543" s="6" t="s">
        <v>33</v>
      </c>
      <c r="B543" s="6" t="str">
        <f>VLOOKUP(A543,'1 колонка'!$A$3:$E$803,2,FALSE)</f>
        <v>Лосьон для укрепления и роста волос, 150 мл</v>
      </c>
      <c r="C543" s="6">
        <f>VLOOKUP(A543,'1 колонка'!$A$3:$E$803,3,FALSE)</f>
        <v>6</v>
      </c>
      <c r="D543" s="47">
        <f>VLOOKUP(A543,'1 колонка'!$A$3:$E$803,4,FALSE)*(1+$G$6)*$G$11</f>
        <v>16320</v>
      </c>
      <c r="E543" s="6">
        <f>VLOOKUP(A543,'1 колонка'!$A$3:$E$803,5,FALSE)</f>
        <v>11</v>
      </c>
    </row>
    <row r="544" spans="1:5" ht="12.75">
      <c r="A544" s="6" t="s">
        <v>35</v>
      </c>
      <c r="B544" s="6" t="str">
        <f>VLOOKUP(A544,'1 колонка'!$A$3:$E$803,2,FALSE)</f>
        <v>Шампунь балансирующий три в одном, 200 мл</v>
      </c>
      <c r="C544" s="6">
        <f>VLOOKUP(A544,'1 колонка'!$A$3:$E$803,3,FALSE)</f>
        <v>11</v>
      </c>
      <c r="D544" s="47">
        <f>VLOOKUP(A544,'1 колонка'!$A$3:$E$803,4,FALSE)*(1+$G$6)*$G$11</f>
        <v>14687.999999999998</v>
      </c>
      <c r="E544" s="6">
        <f>VLOOKUP(A544,'1 колонка'!$A$3:$E$803,5,FALSE)</f>
        <v>10</v>
      </c>
    </row>
    <row r="545" spans="1:5" ht="12.75">
      <c r="A545" s="6" t="s">
        <v>37</v>
      </c>
      <c r="B545" s="6" t="str">
        <f>VLOOKUP(A545,'1 колонка'!$A$3:$E$803,2,FALSE)</f>
        <v>Шампунь профилактический, 200 мл</v>
      </c>
      <c r="C545" s="6">
        <f>VLOOKUP(A545,'1 колонка'!$A$3:$E$803,3,FALSE)</f>
        <v>11</v>
      </c>
      <c r="D545" s="47">
        <f>VLOOKUP(A545,'1 колонка'!$A$3:$E$803,4,FALSE)*(1+$G$6)*$G$11</f>
        <v>16217.999999999998</v>
      </c>
      <c r="E545" s="6">
        <f>VLOOKUP(A545,'1 колонка'!$A$3:$E$803,5,FALSE)</f>
        <v>11</v>
      </c>
    </row>
    <row r="546" spans="1:5" ht="13.5">
      <c r="A546" s="42"/>
      <c r="B546" s="1" t="s">
        <v>39</v>
      </c>
      <c r="C546" s="3"/>
      <c r="D546" s="53"/>
      <c r="E546" s="2"/>
    </row>
    <row r="547" spans="1:5" ht="12.75">
      <c r="A547" s="6" t="s">
        <v>40</v>
      </c>
      <c r="B547" s="6" t="str">
        <f>VLOOKUP(A547,'1 колонка'!$A$3:$E$803,2,FALSE)</f>
        <v>Актив-гидратант после бритья, 50 мл</v>
      </c>
      <c r="C547" s="6">
        <f>VLOOKUP(A547,'1 колонка'!$A$3:$E$803,3,FALSE)</f>
        <v>10</v>
      </c>
      <c r="D547" s="47">
        <f>VLOOKUP(A547,'1 колонка'!$A$3:$E$803,4,FALSE)*(1+$G$6)*$G$11</f>
        <v>11627.999999999998</v>
      </c>
      <c r="E547" s="6">
        <f>VLOOKUP(A547,'1 колонка'!$A$3:$E$803,5,FALSE)</f>
        <v>8</v>
      </c>
    </row>
    <row r="548" spans="1:5" ht="12.75">
      <c r="A548" s="6" t="s">
        <v>42</v>
      </c>
      <c r="B548" s="6" t="str">
        <f>VLOOKUP(A548,'1 колонка'!$A$3:$E$803,2,FALSE)</f>
        <v>Актив-дезодорант для мужчин, 50 мл</v>
      </c>
      <c r="C548" s="6">
        <f>VLOOKUP(A548,'1 колонка'!$A$3:$E$803,3,FALSE)</f>
        <v>7</v>
      </c>
      <c r="D548" s="47">
        <f>VLOOKUP(A548,'1 колонка'!$A$3:$E$803,4,FALSE)*(1+$G$6)*$G$11</f>
        <v>10506</v>
      </c>
      <c r="E548" s="6">
        <f>VLOOKUP(A548,'1 колонка'!$A$3:$E$803,5,FALSE)</f>
        <v>7</v>
      </c>
    </row>
    <row r="549" spans="1:5" ht="12.75">
      <c r="A549" s="6" t="s">
        <v>44</v>
      </c>
      <c r="B549" s="6" t="str">
        <f>VLOOKUP(A549,'1 колонка'!$A$3:$E$803,2,FALSE)</f>
        <v>Гель для душа бодрящий, 200 мл</v>
      </c>
      <c r="C549" s="6">
        <f>VLOOKUP(A549,'1 колонка'!$A$3:$E$803,3,FALSE)</f>
        <v>8</v>
      </c>
      <c r="D549" s="47">
        <f>VLOOKUP(A549,'1 колонка'!$A$3:$E$803,4,FALSE)*(1+$G$6)*$G$11</f>
        <v>12137.999999999998</v>
      </c>
      <c r="E549" s="6">
        <f>VLOOKUP(A549,'1 колонка'!$A$3:$E$803,5,FALSE)</f>
        <v>8</v>
      </c>
    </row>
    <row r="550" spans="1:5" ht="12.75">
      <c r="A550" s="6" t="s">
        <v>46</v>
      </c>
      <c r="B550" s="6" t="str">
        <f>VLOOKUP(A550,'1 колонка'!$A$3:$E$803,2,FALSE)</f>
        <v>Лосьон после бритья тонизирующий, 150 мл</v>
      </c>
      <c r="C550" s="6">
        <f>VLOOKUP(A550,'1 колонка'!$A$3:$E$803,3,FALSE)</f>
        <v>6</v>
      </c>
      <c r="D550" s="47">
        <f>VLOOKUP(A550,'1 колонка'!$A$3:$E$803,4,FALSE)*(1+$G$6)*$G$11</f>
        <v>12240</v>
      </c>
      <c r="E550" s="6">
        <f>VLOOKUP(A550,'1 колонка'!$A$3:$E$803,5,FALSE)</f>
        <v>8</v>
      </c>
    </row>
    <row r="551" spans="1:5" ht="12.75">
      <c r="A551" s="6" t="s">
        <v>48</v>
      </c>
      <c r="B551" s="6" t="str">
        <f>VLOOKUP(A551,'1 колонка'!$A$3:$E$803,2,FALSE)</f>
        <v>Лосьон-кондиционер после бритья, 100 мл</v>
      </c>
      <c r="C551" s="6">
        <f>VLOOKUP(A551,'1 колонка'!$A$3:$E$803,3,FALSE)</f>
        <v>9</v>
      </c>
      <c r="D551" s="47">
        <f>VLOOKUP(A551,'1 колонка'!$A$3:$E$803,4,FALSE)*(1+$G$6)*$G$11</f>
        <v>12036</v>
      </c>
      <c r="E551" s="6">
        <f>VLOOKUP(A551,'1 колонка'!$A$3:$E$803,5,FALSE)</f>
        <v>8</v>
      </c>
    </row>
    <row r="552" spans="1:5" ht="12.75">
      <c r="A552" s="6" t="s">
        <v>50</v>
      </c>
      <c r="B552" s="6" t="str">
        <f>VLOOKUP(A552,'1 колонка'!$A$3:$E$803,2,FALSE)</f>
        <v>Масло для бритья, два в одном, 30 мл</v>
      </c>
      <c r="C552" s="6">
        <f>VLOOKUP(A552,'1 колонка'!$A$3:$E$803,3,FALSE)</f>
        <v>6</v>
      </c>
      <c r="D552" s="47">
        <f>VLOOKUP(A552,'1 колонка'!$A$3:$E$803,4,FALSE)*(1+$G$6)*$G$11</f>
        <v>16116</v>
      </c>
      <c r="E552" s="6">
        <f>VLOOKUP(A552,'1 колонка'!$A$3:$E$803,5,FALSE)</f>
        <v>11</v>
      </c>
    </row>
    <row r="553" spans="1:5" ht="12.75">
      <c r="A553" s="6" t="s">
        <v>52</v>
      </c>
      <c r="B553" s="6" t="str">
        <f>VLOOKUP(A553,'1 колонка'!$A$3:$E$803,2,FALSE)</f>
        <v>Салфетки после бритья, 15 шт</v>
      </c>
      <c r="C553" s="6">
        <f>VLOOKUP(A553,'1 колонка'!$A$3:$E$803,3,FALSE)</f>
        <v>5</v>
      </c>
      <c r="D553" s="47">
        <f>VLOOKUP(A553,'1 колонка'!$A$3:$E$803,4,FALSE)*(1+$G$6)*$G$11</f>
        <v>6833.999999999999</v>
      </c>
      <c r="E553" s="6">
        <f>VLOOKUP(A553,'1 колонка'!$A$3:$E$803,5,FALSE)</f>
        <v>4</v>
      </c>
    </row>
    <row r="554" spans="1:5" ht="12.75">
      <c r="A554" s="6" t="s">
        <v>54</v>
      </c>
      <c r="B554" s="6" t="str">
        <f>VLOOKUP(A554,'1 колонка'!$A$3:$E$803,2,FALSE)</f>
        <v>Туалетная вода для мужчин "Лидер", 100 мл</v>
      </c>
      <c r="C554" s="6">
        <f>VLOOKUP(A554,'1 колонка'!$A$3:$E$803,3,FALSE)</f>
        <v>12</v>
      </c>
      <c r="D554" s="47">
        <f>VLOOKUP(A554,'1 колонка'!$A$3:$E$803,4,FALSE)*(1+$G$6)*$G$11</f>
        <v>41820</v>
      </c>
      <c r="E554" s="6">
        <f>VLOOKUP(A554,'1 колонка'!$A$3:$E$803,5,FALSE)</f>
        <v>25</v>
      </c>
    </row>
    <row r="555" spans="1:5" ht="12.75">
      <c r="A555" s="6" t="s">
        <v>55</v>
      </c>
      <c r="B555" s="6" t="str">
        <f>VLOOKUP(A555,'1 колонка'!$A$3:$E$803,2,FALSE)</f>
        <v>Туалетная вода для мужчин "Лидер", 8 мл</v>
      </c>
      <c r="C555" s="6">
        <f>VLOOKUP(A555,'1 колонка'!$A$3:$E$803,3,FALSE)</f>
        <v>10</v>
      </c>
      <c r="D555" s="47">
        <f>VLOOKUP(A555,'1 колонка'!$A$3:$E$803,4,FALSE)*(1+$G$6)*$G$11</f>
        <v>19380</v>
      </c>
      <c r="E555" s="6">
        <f>VLOOKUP(A555,'1 колонка'!$A$3:$E$803,5,FALSE)</f>
        <v>13</v>
      </c>
    </row>
    <row r="556" spans="1:5" ht="13.5">
      <c r="A556" s="42"/>
      <c r="B556" s="1" t="s">
        <v>56</v>
      </c>
      <c r="C556" s="3"/>
      <c r="D556" s="53"/>
      <c r="E556" s="2"/>
    </row>
    <row r="557" spans="1:5" ht="12.75">
      <c r="A557" s="6" t="s">
        <v>57</v>
      </c>
      <c r="B557" s="6" t="str">
        <f>VLOOKUP(A557,'1 колонка'!$A$3:$E$803,2,FALSE)</f>
        <v>Крем детский с календулой "Аргоша", 50 мл</v>
      </c>
      <c r="C557" s="6">
        <f>VLOOKUP(A557,'1 колонка'!$A$3:$E$803,3,FALSE)</f>
        <v>10</v>
      </c>
      <c r="D557" s="47">
        <f>VLOOKUP(A557,'1 колонка'!$A$3:$E$803,4,FALSE)*(1+$G$6)*$G$11</f>
        <v>8772</v>
      </c>
      <c r="E557" s="6">
        <f>VLOOKUP(A557,'1 колонка'!$A$3:$E$803,5,FALSE)</f>
        <v>6</v>
      </c>
    </row>
    <row r="558" spans="1:5" ht="12.75">
      <c r="A558" s="6" t="s">
        <v>58</v>
      </c>
      <c r="B558" s="6" t="str">
        <f>VLOOKUP(A558,'1 колонка'!$A$3:$E$803,2,FALSE)</f>
        <v>Масло противовоспалительное с шиповником "Аргоша", 150 мл</v>
      </c>
      <c r="C558" s="6">
        <f>VLOOKUP(A558,'1 колонка'!$A$3:$E$803,3,FALSE)</f>
        <v>11</v>
      </c>
      <c r="D558" s="47">
        <f>VLOOKUP(A558,'1 колонка'!$A$3:$E$803,4,FALSE)*(1+$G$6)*$G$11</f>
        <v>10811.999999999998</v>
      </c>
      <c r="E558" s="6">
        <f>VLOOKUP(A558,'1 колонка'!$A$3:$E$803,5,FALSE)</f>
        <v>7</v>
      </c>
    </row>
    <row r="559" spans="1:5" ht="12.75">
      <c r="A559" s="6" t="s">
        <v>59</v>
      </c>
      <c r="B559" s="6" t="str">
        <f>VLOOKUP(A559,'1 колонка'!$A$3:$E$803,2,FALSE)</f>
        <v>Молочко бархатистое с маслом моркови "Аргоша", 150 мл</v>
      </c>
      <c r="C559" s="6">
        <f>VLOOKUP(A559,'1 колонка'!$A$3:$E$803,3,FALSE)</f>
        <v>11</v>
      </c>
      <c r="D559" s="47">
        <f>VLOOKUP(A559,'1 колонка'!$A$3:$E$803,4,FALSE)*(1+$G$6)*$G$11</f>
        <v>12240</v>
      </c>
      <c r="E559" s="6">
        <f>VLOOKUP(A559,'1 колонка'!$A$3:$E$803,5,FALSE)</f>
        <v>8</v>
      </c>
    </row>
    <row r="560" spans="1:5" ht="12.75">
      <c r="A560" s="6" t="s">
        <v>60</v>
      </c>
      <c r="B560" s="6" t="str">
        <f>VLOOKUP(A560,'1 колонка'!$A$3:$E$803,2,FALSE)</f>
        <v>Пена для ванн с ph 5,5 "Аргоша", 300 мл</v>
      </c>
      <c r="C560" s="6">
        <f>VLOOKUP(A560,'1 колонка'!$A$3:$E$803,3,FALSE)</f>
        <v>7</v>
      </c>
      <c r="D560" s="47">
        <f>VLOOKUP(A560,'1 колонка'!$A$3:$E$803,4,FALSE)*(1+$G$6)*$G$11</f>
        <v>12240</v>
      </c>
      <c r="E560" s="6">
        <f>VLOOKUP(A560,'1 колонка'!$A$3:$E$803,5,FALSE)</f>
        <v>8</v>
      </c>
    </row>
    <row r="561" spans="1:5" ht="12.75">
      <c r="A561" s="6" t="s">
        <v>61</v>
      </c>
      <c r="B561" s="6" t="str">
        <f>VLOOKUP(A561,'1 колонка'!$A$3:$E$803,2,FALSE)</f>
        <v>Пенка для умывания с азуленом "Аргоша", 200 мл</v>
      </c>
      <c r="C561" s="6">
        <f>VLOOKUP(A561,'1 колонка'!$A$3:$E$803,3,FALSE)</f>
        <v>8</v>
      </c>
      <c r="D561" s="47">
        <f>VLOOKUP(A561,'1 колонка'!$A$3:$E$803,4,FALSE)*(1+$G$6)*$G$11</f>
        <v>15300</v>
      </c>
      <c r="E561" s="6">
        <f>VLOOKUP(A561,'1 колонка'!$A$3:$E$803,5,FALSE)</f>
        <v>10</v>
      </c>
    </row>
    <row r="562" spans="1:5" ht="12.75">
      <c r="A562" s="6" t="s">
        <v>62</v>
      </c>
      <c r="B562" s="6" t="str">
        <f>VLOOKUP(A562,'1 колонка'!$A$3:$E$803,2,FALSE)</f>
        <v>Шампунь без слез с ромашкой "Аргоша", 200 мл</v>
      </c>
      <c r="C562" s="6">
        <f>VLOOKUP(A562,'1 колонка'!$A$3:$E$803,3,FALSE)</f>
        <v>11</v>
      </c>
      <c r="D562" s="47">
        <f>VLOOKUP(A562,'1 колонка'!$A$3:$E$803,4,FALSE)*(1+$G$6)*$G$11</f>
        <v>10506</v>
      </c>
      <c r="E562" s="6">
        <f>VLOOKUP(A562,'1 колонка'!$A$3:$E$803,5,FALSE)</f>
        <v>7</v>
      </c>
    </row>
    <row r="563" spans="1:5" ht="13.5">
      <c r="A563" s="42"/>
      <c r="B563" s="1" t="s">
        <v>63</v>
      </c>
      <c r="C563" s="3"/>
      <c r="D563" s="53"/>
      <c r="E563" s="2"/>
    </row>
    <row r="564" spans="1:5" ht="12.75">
      <c r="A564" s="6" t="s">
        <v>64</v>
      </c>
      <c r="B564" s="6" t="str">
        <f>VLOOKUP(A564,'1 колонка'!$A$3:$E$803,2,FALSE)</f>
        <v>Духи "Мой стиль", 5 мл</v>
      </c>
      <c r="C564" s="6">
        <f>VLOOKUP(A564,'1 колонка'!$A$3:$E$803,3,FALSE)</f>
        <v>10</v>
      </c>
      <c r="D564" s="47">
        <f>VLOOKUP(A564,'1 колонка'!$A$3:$E$803,4,FALSE)*(1+$G$6)*$G$11</f>
        <v>18156</v>
      </c>
      <c r="E564" s="6">
        <f>VLOOKUP(A564,'1 колонка'!$A$3:$E$803,5,FALSE)</f>
        <v>12</v>
      </c>
    </row>
    <row r="565" spans="1:5" ht="12.75">
      <c r="A565" s="6" t="s">
        <v>65</v>
      </c>
      <c r="B565" s="6" t="str">
        <f>VLOOKUP(A565,'1 колонка'!$A$3:$E$803,2,FALSE)</f>
        <v>Духи "Рязаночка", 3 мл</v>
      </c>
      <c r="C565" s="6">
        <f>VLOOKUP(A565,'1 колонка'!$A$3:$E$803,3,FALSE)</f>
        <v>10</v>
      </c>
      <c r="D565" s="47">
        <f>VLOOKUP(A565,'1 колонка'!$A$3:$E$803,4,FALSE)*(1+$G$6)*$G$11</f>
        <v>17850</v>
      </c>
      <c r="E565" s="6">
        <f>VLOOKUP(A565,'1 колонка'!$A$3:$E$803,5,FALSE)</f>
        <v>12</v>
      </c>
    </row>
    <row r="566" spans="1:5" ht="12.75">
      <c r="A566" s="6" t="s">
        <v>66</v>
      </c>
      <c r="B566" s="6" t="str">
        <f>VLOOKUP(A566,'1 колонка'!$A$3:$E$803,2,FALSE)</f>
        <v>Духи "Рязаночка", 8 мл</v>
      </c>
      <c r="C566" s="6">
        <f>VLOOKUP(A566,'1 колонка'!$A$3:$E$803,3,FALSE)</f>
        <v>10</v>
      </c>
      <c r="D566" s="47">
        <f>VLOOKUP(A566,'1 колонка'!$A$3:$E$803,4,FALSE)*(1+$G$6)*$G$11</f>
        <v>21012</v>
      </c>
      <c r="E566" s="6">
        <f>VLOOKUP(A566,'1 колонка'!$A$3:$E$803,5,FALSE)</f>
        <v>14</v>
      </c>
    </row>
    <row r="567" spans="1:5" ht="12.75">
      <c r="A567" s="6" t="s">
        <v>67</v>
      </c>
      <c r="B567" s="6" t="str">
        <f>VLOOKUP(A567,'1 колонка'!$A$3:$E$803,2,FALSE)</f>
        <v>Тональный крем 01 бежевый, 30 мл</v>
      </c>
      <c r="C567" s="6">
        <f>VLOOKUP(A567,'1 колонка'!$A$3:$E$803,3,FALSE)</f>
        <v>4</v>
      </c>
      <c r="D567" s="47">
        <f>VLOOKUP(A567,'1 колонка'!$A$3:$E$803,4,FALSE)*(1+$G$6)*$G$11</f>
        <v>36516</v>
      </c>
      <c r="E567" s="6">
        <f>VLOOKUP(A567,'1 колонка'!$A$3:$E$803,5,FALSE)</f>
        <v>20</v>
      </c>
    </row>
    <row r="568" spans="1:5" ht="12.75">
      <c r="A568" s="6" t="s">
        <v>69</v>
      </c>
      <c r="B568" s="6" t="str">
        <f>VLOOKUP(A568,'1 колонка'!$A$3:$E$803,2,FALSE)</f>
        <v>Тональный крем 01 светло-бежевый, 30 мл</v>
      </c>
      <c r="C568" s="6">
        <f>VLOOKUP(A568,'1 колонка'!$A$3:$E$803,3,FALSE)</f>
        <v>4</v>
      </c>
      <c r="D568" s="47">
        <f>VLOOKUP(A568,'1 колонка'!$A$3:$E$803,4,FALSE)*(1+$G$6)*$G$11</f>
        <v>36516</v>
      </c>
      <c r="E568" s="6">
        <f>VLOOKUP(A568,'1 колонка'!$A$3:$E$803,5,FALSE)</f>
        <v>20</v>
      </c>
    </row>
    <row r="569" spans="1:5" ht="12.75">
      <c r="A569" s="6" t="s">
        <v>71</v>
      </c>
      <c r="B569" s="6" t="str">
        <f>VLOOKUP(A569,'1 колонка'!$A$3:$E$803,2,FALSE)</f>
        <v>Тональный крем 02 пастельный, 30 мл</v>
      </c>
      <c r="C569" s="6">
        <f>VLOOKUP(A569,'1 колонка'!$A$3:$E$803,3,FALSE)</f>
        <v>4</v>
      </c>
      <c r="D569" s="47">
        <f>VLOOKUP(A569,'1 колонка'!$A$3:$E$803,4,FALSE)*(1+$G$6)*$G$11</f>
        <v>35700</v>
      </c>
      <c r="E569" s="6">
        <f>VLOOKUP(A569,'1 колонка'!$A$3:$E$803,5,FALSE)</f>
        <v>20</v>
      </c>
    </row>
    <row r="570" spans="1:5" ht="12.75">
      <c r="A570" s="6" t="s">
        <v>73</v>
      </c>
      <c r="B570" s="6" t="str">
        <f>VLOOKUP(A570,'1 колонка'!$A$3:$E$803,2,FALSE)</f>
        <v>Тональный крем 02 светло-пастельный, 30 мл</v>
      </c>
      <c r="C570" s="6">
        <f>VLOOKUP(A570,'1 колонка'!$A$3:$E$803,3,FALSE)</f>
        <v>4</v>
      </c>
      <c r="D570" s="47">
        <f>VLOOKUP(A570,'1 колонка'!$A$3:$E$803,4,FALSE)*(1+$G$6)*$G$11</f>
        <v>35700</v>
      </c>
      <c r="E570" s="6">
        <f>VLOOKUP(A570,'1 колонка'!$A$3:$E$803,5,FALSE)</f>
        <v>20</v>
      </c>
    </row>
    <row r="571" spans="1:5" ht="12.75">
      <c r="A571" s="6" t="s">
        <v>75</v>
      </c>
      <c r="B571" s="6" t="str">
        <f>VLOOKUP(A571,'1 колонка'!$A$3:$E$803,2,FALSE)</f>
        <v>Туалетная вода для девушек "Алика", 4 мл</v>
      </c>
      <c r="C571" s="6">
        <f>VLOOKUP(A571,'1 колонка'!$A$3:$E$803,3,FALSE)</f>
        <v>8</v>
      </c>
      <c r="D571" s="47">
        <f>VLOOKUP(A571,'1 колонка'!$A$3:$E$803,4,FALSE)*(1+$G$6)*$G$11</f>
        <v>17952</v>
      </c>
      <c r="E571" s="6">
        <f>VLOOKUP(A571,'1 колонка'!$A$3:$E$803,5,FALSE)</f>
        <v>12</v>
      </c>
    </row>
    <row r="572" spans="1:5" ht="13.5">
      <c r="A572" s="42"/>
      <c r="B572" s="1" t="s">
        <v>76</v>
      </c>
      <c r="C572" s="3"/>
      <c r="D572" s="53"/>
      <c r="E572" s="2"/>
    </row>
    <row r="573" spans="1:5" ht="12.75">
      <c r="A573" s="6" t="s">
        <v>77</v>
      </c>
      <c r="B573" s="6" t="str">
        <f>VLOOKUP(A573,'1 колонка'!$A$3:$E$803,2,FALSE)</f>
        <v>Дымка для тела SPF-25 "Аргоша", 100 мл</v>
      </c>
      <c r="C573" s="6">
        <f>VLOOKUP(A573,'1 колонка'!$A$3:$E$803,3,FALSE)</f>
        <v>6</v>
      </c>
      <c r="D573" s="47">
        <f>VLOOKUP(A573,'1 колонка'!$A$3:$E$803,4,FALSE)*(1+$G$6)*$G$11</f>
        <v>29273.999999999996</v>
      </c>
      <c r="E573" s="6">
        <f>VLOOKUP(A573,'1 колонка'!$A$3:$E$803,5,FALSE)</f>
        <v>16</v>
      </c>
    </row>
    <row r="574" spans="1:5" ht="12.75">
      <c r="A574" s="6" t="s">
        <v>78</v>
      </c>
      <c r="B574" s="6" t="str">
        <f>VLOOKUP(A574,'1 колонка'!$A$3:$E$803,2,FALSE)</f>
        <v>Спрей для тела солнцезащитный SPF-30, 150 мл</v>
      </c>
      <c r="C574" s="6">
        <f>VLOOKUP(A574,'1 колонка'!$A$3:$E$803,3,FALSE)</f>
        <v>6</v>
      </c>
      <c r="D574" s="47">
        <f>VLOOKUP(A574,'1 колонка'!$A$3:$E$803,4,FALSE)*(1+$G$6)*$G$11</f>
        <v>32435.999999999996</v>
      </c>
      <c r="E574" s="6">
        <f>VLOOKUP(A574,'1 колонка'!$A$3:$E$803,5,FALSE)</f>
        <v>18</v>
      </c>
    </row>
    <row r="575" spans="1:5" ht="12.75">
      <c r="A575" s="42"/>
      <c r="B575" s="38" t="s">
        <v>80</v>
      </c>
      <c r="C575" s="15"/>
      <c r="D575" s="48"/>
      <c r="E575" s="16"/>
    </row>
    <row r="576" spans="1:5" ht="12.75">
      <c r="A576" s="6" t="s">
        <v>81</v>
      </c>
      <c r="B576" s="6" t="str">
        <f>VLOOKUP(A576,'1 колонка'!$A$3:$E$803,2,FALSE)</f>
        <v>Пудра "Перфект Финиш"</v>
      </c>
      <c r="C576" s="6">
        <f>VLOOKUP(A576,'1 колонка'!$A$3:$E$803,3,FALSE)</f>
        <v>6</v>
      </c>
      <c r="D576" s="47">
        <f>VLOOKUP(A576,'1 колонка'!$A$3:$E$803,4,FALSE)*(1+$G$6)*$G$11</f>
        <v>17952</v>
      </c>
      <c r="E576" s="6">
        <f>VLOOKUP(A576,'1 колонка'!$A$3:$E$803,5,FALSE)</f>
        <v>11</v>
      </c>
    </row>
    <row r="577" spans="1:5" ht="12.75">
      <c r="A577" s="6" t="s">
        <v>82</v>
      </c>
      <c r="B577" s="6" t="str">
        <f>VLOOKUP(A577,'1 колонка'!$A$3:$E$803,2,FALSE)</f>
        <v>Пудра "Беж Матэ"</v>
      </c>
      <c r="C577" s="6">
        <f>VLOOKUP(A577,'1 колонка'!$A$3:$E$803,3,FALSE)</f>
        <v>6</v>
      </c>
      <c r="D577" s="47">
        <f>VLOOKUP(A577,'1 колонка'!$A$3:$E$803,4,FALSE)*(1+$G$6)*$G$11</f>
        <v>17952</v>
      </c>
      <c r="E577" s="6">
        <f>VLOOKUP(A577,'1 колонка'!$A$3:$E$803,5,FALSE)</f>
        <v>11</v>
      </c>
    </row>
    <row r="578" spans="1:5" ht="12.75">
      <c r="A578" s="6" t="s">
        <v>83</v>
      </c>
      <c r="B578" s="6" t="str">
        <f>VLOOKUP(A578,'1 колонка'!$A$3:$E$803,2,FALSE)</f>
        <v>Пудра "Бьюти Дабл"</v>
      </c>
      <c r="C578" s="6">
        <f>VLOOKUP(A578,'1 колонка'!$A$3:$E$803,3,FALSE)</f>
        <v>6</v>
      </c>
      <c r="D578" s="47">
        <f>VLOOKUP(A578,'1 колонка'!$A$3:$E$803,4,FALSE)*(1+$G$6)*$G$11</f>
        <v>17952</v>
      </c>
      <c r="E578" s="6">
        <f>VLOOKUP(A578,'1 колонка'!$A$3:$E$803,5,FALSE)</f>
        <v>11</v>
      </c>
    </row>
    <row r="579" spans="1:5" ht="12.75">
      <c r="A579" s="6" t="s">
        <v>84</v>
      </c>
      <c r="B579" s="6" t="str">
        <f>VLOOKUP(A579,'1 колонка'!$A$3:$E$803,2,FALSE)</f>
        <v>Пудра "Терра"</v>
      </c>
      <c r="C579" s="6">
        <f>VLOOKUP(A579,'1 колонка'!$A$3:$E$803,3,FALSE)</f>
        <v>6</v>
      </c>
      <c r="D579" s="47">
        <f>VLOOKUP(A579,'1 колонка'!$A$3:$E$803,4,FALSE)*(1+$G$6)*$G$11</f>
        <v>17952</v>
      </c>
      <c r="E579" s="6">
        <f>VLOOKUP(A579,'1 колонка'!$A$3:$E$803,5,FALSE)</f>
        <v>11</v>
      </c>
    </row>
    <row r="580" spans="1:5" ht="12.75">
      <c r="A580" s="6" t="s">
        <v>85</v>
      </c>
      <c r="B580" s="6" t="str">
        <f>VLOOKUP(A580,'1 колонка'!$A$3:$E$803,2,FALSE)</f>
        <v>Пудра "Беж Осветляющая"</v>
      </c>
      <c r="C580" s="6">
        <f>VLOOKUP(A580,'1 колонка'!$A$3:$E$803,3,FALSE)</f>
        <v>6</v>
      </c>
      <c r="D580" s="47">
        <f>VLOOKUP(A580,'1 колонка'!$A$3:$E$803,4,FALSE)*(1+$G$6)*$G$11</f>
        <v>17952</v>
      </c>
      <c r="E580" s="6">
        <f>VLOOKUP(A580,'1 колонка'!$A$3:$E$803,5,FALSE)</f>
        <v>11</v>
      </c>
    </row>
    <row r="581" spans="1:5" ht="12.75">
      <c r="A581" s="6" t="s">
        <v>86</v>
      </c>
      <c r="B581" s="6" t="str">
        <f>VLOOKUP(A581,'1 колонка'!$A$3:$E$803,2,FALSE)</f>
        <v>Мини-пудра "Автофокус"</v>
      </c>
      <c r="C581" s="6">
        <f>VLOOKUP(A581,'1 колонка'!$A$3:$E$803,3,FALSE)</f>
        <v>6</v>
      </c>
      <c r="D581" s="47">
        <f>VLOOKUP(A581,'1 колонка'!$A$3:$E$803,4,FALSE)*(1+$G$6)*$G$11</f>
        <v>17952</v>
      </c>
      <c r="E581" s="6">
        <f>VLOOKUP(A581,'1 колонка'!$A$3:$E$803,5,FALSE)</f>
        <v>11</v>
      </c>
    </row>
    <row r="582" spans="1:5" ht="12.75">
      <c r="A582" s="6" t="s">
        <v>87</v>
      </c>
      <c r="B582" s="6" t="str">
        <f>VLOOKUP(A582,'1 колонка'!$A$3:$E$803,2,FALSE)</f>
        <v>Пудра осветляющая "Тайны молодости"</v>
      </c>
      <c r="C582" s="6">
        <f>VLOOKUP(A582,'1 колонка'!$A$3:$E$803,3,FALSE)</f>
        <v>6</v>
      </c>
      <c r="D582" s="47">
        <f>VLOOKUP(A582,'1 колонка'!$A$3:$E$803,4,FALSE)*(1+$G$6)*$G$11</f>
        <v>17952</v>
      </c>
      <c r="E582" s="6">
        <f>VLOOKUP(A582,'1 колонка'!$A$3:$E$803,5,FALSE)</f>
        <v>11</v>
      </c>
    </row>
    <row r="583" spans="1:5" ht="12.75">
      <c r="A583" s="6" t="s">
        <v>88</v>
      </c>
      <c r="B583" s="6" t="str">
        <f>VLOOKUP(A583,'1 колонка'!$A$3:$E$803,2,FALSE)</f>
        <v>Тени "Орхидея"</v>
      </c>
      <c r="C583" s="6">
        <f>VLOOKUP(A583,'1 колонка'!$A$3:$E$803,3,FALSE)</f>
        <v>6</v>
      </c>
      <c r="D583" s="47">
        <f>VLOOKUP(A583,'1 колонка'!$A$3:$E$803,4,FALSE)*(1+$G$6)*$G$11</f>
        <v>15300</v>
      </c>
      <c r="E583" s="6">
        <f>VLOOKUP(A583,'1 колонка'!$A$3:$E$803,5,FALSE)</f>
        <v>9</v>
      </c>
    </row>
    <row r="584" spans="1:5" ht="12.75">
      <c r="A584" s="6" t="s">
        <v>89</v>
      </c>
      <c r="B584" s="6" t="str">
        <f>VLOOKUP(A584,'1 колонка'!$A$3:$E$803,2,FALSE)</f>
        <v>Тени "Маури"</v>
      </c>
      <c r="C584" s="6">
        <f>VLOOKUP(A584,'1 колонка'!$A$3:$E$803,3,FALSE)</f>
        <v>6</v>
      </c>
      <c r="D584" s="47">
        <f>VLOOKUP(A584,'1 колонка'!$A$3:$E$803,4,FALSE)*(1+$G$6)*$G$11</f>
        <v>15300</v>
      </c>
      <c r="E584" s="6">
        <f>VLOOKUP(A584,'1 колонка'!$A$3:$E$803,5,FALSE)</f>
        <v>9</v>
      </c>
    </row>
    <row r="585" spans="1:5" ht="12.75">
      <c r="A585" s="6" t="s">
        <v>90</v>
      </c>
      <c r="B585" s="6" t="str">
        <f>VLOOKUP(A585,'1 колонка'!$A$3:$E$803,2,FALSE)</f>
        <v>Тени "Гаваи"</v>
      </c>
      <c r="C585" s="6">
        <f>VLOOKUP(A585,'1 колонка'!$A$3:$E$803,3,FALSE)</f>
        <v>6</v>
      </c>
      <c r="D585" s="47">
        <f>VLOOKUP(A585,'1 колонка'!$A$3:$E$803,4,FALSE)*(1+$G$6)*$G$11</f>
        <v>15300</v>
      </c>
      <c r="E585" s="6">
        <f>VLOOKUP(A585,'1 колонка'!$A$3:$E$803,5,FALSE)</f>
        <v>9</v>
      </c>
    </row>
    <row r="586" spans="1:5" ht="12.75">
      <c r="A586" s="6" t="s">
        <v>342</v>
      </c>
      <c r="B586" s="6" t="str">
        <f>VLOOKUP(A586,'1 колонка'!$A$3:$E$803,2,FALSE)</f>
        <v>Тени "Джаде"</v>
      </c>
      <c r="C586" s="6">
        <f>VLOOKUP(A586,'1 колонка'!$A$3:$E$803,3,FALSE)</f>
        <v>6</v>
      </c>
      <c r="D586" s="47">
        <f>VLOOKUP(A586,'1 колонка'!$A$3:$E$803,4,FALSE)*(1+$G$6)*$G$11</f>
        <v>15300</v>
      </c>
      <c r="E586" s="6">
        <f>VLOOKUP(A586,'1 колонка'!$A$3:$E$803,5,FALSE)</f>
        <v>9</v>
      </c>
    </row>
    <row r="587" spans="1:5" ht="12.75">
      <c r="A587" s="6" t="s">
        <v>91</v>
      </c>
      <c r="B587" s="6" t="str">
        <f>VLOOKUP(A587,'1 колонка'!$A$3:$E$803,2,FALSE)</f>
        <v>Тени "Сешели"</v>
      </c>
      <c r="C587" s="6">
        <f>VLOOKUP(A587,'1 колонка'!$A$3:$E$803,3,FALSE)</f>
        <v>6</v>
      </c>
      <c r="D587" s="47">
        <f>VLOOKUP(A587,'1 колонка'!$A$3:$E$803,4,FALSE)*(1+$G$6)*$G$11</f>
        <v>15300</v>
      </c>
      <c r="E587" s="6">
        <f>VLOOKUP(A587,'1 колонка'!$A$3:$E$803,5,FALSE)</f>
        <v>9</v>
      </c>
    </row>
    <row r="588" spans="1:5" ht="12.75">
      <c r="A588" s="6" t="s">
        <v>102</v>
      </c>
      <c r="B588" s="6" t="str">
        <f>VLOOKUP(A588,'1 колонка'!$A$3:$E$803,2,FALSE)</f>
        <v>Тени "Пастель"</v>
      </c>
      <c r="C588" s="6">
        <f>VLOOKUP(A588,'1 колонка'!$A$3:$E$803,3,FALSE)</f>
        <v>6</v>
      </c>
      <c r="D588" s="47">
        <f>VLOOKUP(A588,'1 колонка'!$A$3:$E$803,4,FALSE)*(1+$G$6)*$G$11</f>
        <v>15300</v>
      </c>
      <c r="E588" s="6">
        <f>VLOOKUP(A588,'1 колонка'!$A$3:$E$803,5,FALSE)</f>
        <v>9</v>
      </c>
    </row>
    <row r="589" spans="1:5" ht="12.75">
      <c r="A589" s="6" t="s">
        <v>103</v>
      </c>
      <c r="B589" s="6" t="str">
        <f>VLOOKUP(A589,'1 колонка'!$A$3:$E$803,2,FALSE)</f>
        <v>Тени "Грин Неон"</v>
      </c>
      <c r="C589" s="6">
        <f>VLOOKUP(A589,'1 колонка'!$A$3:$E$803,3,FALSE)</f>
        <v>6</v>
      </c>
      <c r="D589" s="47">
        <f>VLOOKUP(A589,'1 колонка'!$A$3:$E$803,4,FALSE)*(1+$G$6)*$G$11</f>
        <v>15300</v>
      </c>
      <c r="E589" s="6">
        <f>VLOOKUP(A589,'1 колонка'!$A$3:$E$803,5,FALSE)</f>
        <v>9</v>
      </c>
    </row>
    <row r="590" spans="1:5" ht="12.75">
      <c r="A590" s="6" t="s">
        <v>340</v>
      </c>
      <c r="B590" s="6" t="str">
        <f>VLOOKUP(A590,'1 колонка'!$A$3:$E$803,2,FALSE)</f>
        <v>Тени "Блю Лагун"</v>
      </c>
      <c r="C590" s="6">
        <f>VLOOKUP(A590,'1 колонка'!$A$3:$E$803,3,FALSE)</f>
        <v>6</v>
      </c>
      <c r="D590" s="47">
        <f>VLOOKUP(A590,'1 колонка'!$A$3:$E$803,4,FALSE)*(1+$G$6)*$G$11</f>
        <v>15300</v>
      </c>
      <c r="E590" s="6">
        <f>VLOOKUP(A590,'1 колонка'!$A$3:$E$803,5,FALSE)</f>
        <v>9</v>
      </c>
    </row>
    <row r="591" spans="1:5" ht="12.75">
      <c r="A591" s="6" t="s">
        <v>104</v>
      </c>
      <c r="B591" s="6" t="str">
        <f>VLOOKUP(A591,'1 колонка'!$A$3:$E$803,2,FALSE)</f>
        <v>Тени "Голден Палетт"</v>
      </c>
      <c r="C591" s="6">
        <f>VLOOKUP(A591,'1 колонка'!$A$3:$E$803,3,FALSE)</f>
        <v>6</v>
      </c>
      <c r="D591" s="47">
        <f>VLOOKUP(A591,'1 колонка'!$A$3:$E$803,4,FALSE)*(1+$G$6)*$G$11</f>
        <v>15300</v>
      </c>
      <c r="E591" s="6">
        <f>VLOOKUP(A591,'1 колонка'!$A$3:$E$803,5,FALSE)</f>
        <v>9</v>
      </c>
    </row>
    <row r="592" spans="1:5" ht="12.75">
      <c r="A592" s="6" t="s">
        <v>105</v>
      </c>
      <c r="B592" s="6" t="str">
        <f>VLOOKUP(A592,'1 колонка'!$A$3:$E$803,2,FALSE)</f>
        <v>Тени "Уайт Неон"</v>
      </c>
      <c r="C592" s="6">
        <f>VLOOKUP(A592,'1 колонка'!$A$3:$E$803,3,FALSE)</f>
        <v>6</v>
      </c>
      <c r="D592" s="47">
        <f>VLOOKUP(A592,'1 колонка'!$A$3:$E$803,4,FALSE)*(1+$G$6)*$G$11</f>
        <v>15300</v>
      </c>
      <c r="E592" s="6">
        <f>VLOOKUP(A592,'1 колонка'!$A$3:$E$803,5,FALSE)</f>
        <v>9</v>
      </c>
    </row>
    <row r="593" spans="1:5" ht="12.75">
      <c r="A593" s="6" t="s">
        <v>106</v>
      </c>
      <c r="B593" s="6" t="str">
        <f>VLOOKUP(A593,'1 колонка'!$A$3:$E$803,2,FALSE)</f>
        <v>Тени "Золотое руно"</v>
      </c>
      <c r="C593" s="6">
        <f>VLOOKUP(A593,'1 колонка'!$A$3:$E$803,3,FALSE)</f>
        <v>6</v>
      </c>
      <c r="D593" s="47">
        <f>VLOOKUP(A593,'1 колонка'!$A$3:$E$803,4,FALSE)*(1+$G$6)*$G$11</f>
        <v>15300</v>
      </c>
      <c r="E593" s="6">
        <f>VLOOKUP(A593,'1 колонка'!$A$3:$E$803,5,FALSE)</f>
        <v>9</v>
      </c>
    </row>
    <row r="594" spans="1:5" ht="12.75">
      <c r="A594" s="6" t="s">
        <v>107</v>
      </c>
      <c r="B594" s="6" t="str">
        <f>VLOOKUP(A594,'1 колонка'!$A$3:$E$803,2,FALSE)</f>
        <v>Тени "Серебряный туман"</v>
      </c>
      <c r="C594" s="6">
        <f>VLOOKUP(A594,'1 колонка'!$A$3:$E$803,3,FALSE)</f>
        <v>6</v>
      </c>
      <c r="D594" s="47">
        <f>VLOOKUP(A594,'1 колонка'!$A$3:$E$803,4,FALSE)*(1+$G$6)*$G$11</f>
        <v>15300</v>
      </c>
      <c r="E594" s="6">
        <f>VLOOKUP(A594,'1 колонка'!$A$3:$E$803,5,FALSE)</f>
        <v>9</v>
      </c>
    </row>
    <row r="595" spans="1:5" ht="12.75">
      <c r="A595" s="6" t="s">
        <v>108</v>
      </c>
      <c r="B595" s="6" t="str">
        <f>VLOOKUP(A595,'1 колонка'!$A$3:$E$803,2,FALSE)</f>
        <v>Тени "Зелень водопада"</v>
      </c>
      <c r="C595" s="6">
        <f>VLOOKUP(A595,'1 колонка'!$A$3:$E$803,3,FALSE)</f>
        <v>6</v>
      </c>
      <c r="D595" s="47">
        <f>VLOOKUP(A595,'1 колонка'!$A$3:$E$803,4,FALSE)*(1+$G$6)*$G$11</f>
        <v>15300</v>
      </c>
      <c r="E595" s="6">
        <f>VLOOKUP(A595,'1 колонка'!$A$3:$E$803,5,FALSE)</f>
        <v>9</v>
      </c>
    </row>
    <row r="596" spans="1:5" ht="12.75">
      <c r="A596" s="6" t="s">
        <v>109</v>
      </c>
      <c r="B596" s="6" t="str">
        <f>VLOOKUP(A596,'1 колонка'!$A$3:$E$803,2,FALSE)</f>
        <v>Подводка жидкая "Графит"</v>
      </c>
      <c r="C596" s="6">
        <f>VLOOKUP(A596,'1 колонка'!$A$3:$E$803,3,FALSE)</f>
        <v>6</v>
      </c>
      <c r="D596" s="47">
        <f>VLOOKUP(A596,'1 колонка'!$A$3:$E$803,4,FALSE)*(1+$G$6)*$G$11</f>
        <v>9588</v>
      </c>
      <c r="E596" s="6">
        <f>VLOOKUP(A596,'1 колонка'!$A$3:$E$803,5,FALSE)</f>
        <v>6</v>
      </c>
    </row>
    <row r="597" spans="1:5" ht="12.75">
      <c r="A597" s="6" t="s">
        <v>110</v>
      </c>
      <c r="B597" s="6" t="str">
        <f>VLOOKUP(A597,'1 колонка'!$A$3:$E$803,2,FALSE)</f>
        <v>Подводка жидкая "Браун"</v>
      </c>
      <c r="C597" s="6">
        <f>VLOOKUP(A597,'1 колонка'!$A$3:$E$803,3,FALSE)</f>
        <v>6</v>
      </c>
      <c r="D597" s="47">
        <f>VLOOKUP(A597,'1 колонка'!$A$3:$E$803,4,FALSE)*(1+$G$6)*$G$11</f>
        <v>9588</v>
      </c>
      <c r="E597" s="6">
        <f>VLOOKUP(A597,'1 колонка'!$A$3:$E$803,5,FALSE)</f>
        <v>6</v>
      </c>
    </row>
    <row r="598" spans="1:5" ht="12.75">
      <c r="A598" s="6" t="s">
        <v>111</v>
      </c>
      <c r="B598" s="6" t="str">
        <f>VLOOKUP(A598,'1 колонка'!$A$3:$E$803,2,FALSE)</f>
        <v>Подводка жидкая "Блэк"</v>
      </c>
      <c r="C598" s="6">
        <f>VLOOKUP(A598,'1 колонка'!$A$3:$E$803,3,FALSE)</f>
        <v>6</v>
      </c>
      <c r="D598" s="47">
        <f>VLOOKUP(A598,'1 колонка'!$A$3:$E$803,4,FALSE)*(1+$G$6)*$G$11</f>
        <v>9588</v>
      </c>
      <c r="E598" s="6">
        <f>VLOOKUP(A598,'1 колонка'!$A$3:$E$803,5,FALSE)</f>
        <v>6</v>
      </c>
    </row>
    <row r="599" spans="1:5" ht="12.75">
      <c r="A599" s="6" t="s">
        <v>112</v>
      </c>
      <c r="B599" s="6" t="str">
        <f>VLOOKUP(A599,'1 колонка'!$A$3:$E$803,2,FALSE)</f>
        <v>Тушь "Бальзам Белая"</v>
      </c>
      <c r="C599" s="6">
        <f>VLOOKUP(A599,'1 колонка'!$A$3:$E$803,3,FALSE)</f>
        <v>12</v>
      </c>
      <c r="D599" s="47">
        <f>VLOOKUP(A599,'1 колонка'!$A$3:$E$803,4,FALSE)*(1+$G$6)*$G$11</f>
        <v>12851.999999999998</v>
      </c>
      <c r="E599" s="6">
        <f>VLOOKUP(A599,'1 колонка'!$A$3:$E$803,5,FALSE)</f>
        <v>9</v>
      </c>
    </row>
    <row r="600" spans="1:5" ht="12.75">
      <c r="A600" s="6" t="s">
        <v>113</v>
      </c>
      <c r="B600" s="6" t="str">
        <f>VLOOKUP(A600,'1 колонка'!$A$3:$E$803,2,FALSE)</f>
        <v>Тушь "Лонг Леш"</v>
      </c>
      <c r="C600" s="6">
        <f>VLOOKUP(A600,'1 колонка'!$A$3:$E$803,3,FALSE)</f>
        <v>12</v>
      </c>
      <c r="D600" s="47">
        <f>VLOOKUP(A600,'1 колонка'!$A$3:$E$803,4,FALSE)*(1+$G$6)*$G$11</f>
        <v>12851.999999999998</v>
      </c>
      <c r="E600" s="6">
        <f>VLOOKUP(A600,'1 колонка'!$A$3:$E$803,5,FALSE)</f>
        <v>9</v>
      </c>
    </row>
    <row r="601" spans="1:5" ht="12.75">
      <c r="A601" s="6" t="s">
        <v>114</v>
      </c>
      <c r="B601" s="6" t="str">
        <f>VLOOKUP(A601,'1 колонка'!$A$3:$E$803,2,FALSE)</f>
        <v>Тушь "Браун"</v>
      </c>
      <c r="C601" s="6">
        <f>VLOOKUP(A601,'1 колонка'!$A$3:$E$803,3,FALSE)</f>
        <v>12</v>
      </c>
      <c r="D601" s="47">
        <f>VLOOKUP(A601,'1 колонка'!$A$3:$E$803,4,FALSE)*(1+$G$6)*$G$11</f>
        <v>12851.999999999998</v>
      </c>
      <c r="E601" s="6">
        <f>VLOOKUP(A601,'1 колонка'!$A$3:$E$803,5,FALSE)</f>
        <v>9</v>
      </c>
    </row>
    <row r="602" spans="1:5" ht="12.75">
      <c r="A602" s="6" t="s">
        <v>115</v>
      </c>
      <c r="B602" s="6" t="str">
        <f>VLOOKUP(A602,'1 колонка'!$A$3:$E$803,2,FALSE)</f>
        <v>Тушь черная</v>
      </c>
      <c r="C602" s="6">
        <f>VLOOKUP(A602,'1 колонка'!$A$3:$E$803,3,FALSE)</f>
        <v>12</v>
      </c>
      <c r="D602" s="47">
        <f>VLOOKUP(A602,'1 колонка'!$A$3:$E$803,4,FALSE)*(1+$G$6)*$G$11</f>
        <v>12851.999999999998</v>
      </c>
      <c r="E602" s="6">
        <f>VLOOKUP(A602,'1 колонка'!$A$3:$E$803,5,FALSE)</f>
        <v>9</v>
      </c>
    </row>
    <row r="603" spans="1:5" ht="12.75">
      <c r="A603" s="6" t="s">
        <v>117</v>
      </c>
      <c r="B603" s="6" t="str">
        <f>VLOOKUP(A603,'1 колонка'!$A$3:$E$803,2,FALSE)</f>
        <v>Помада "Гаваи"</v>
      </c>
      <c r="C603" s="6">
        <f>VLOOKUP(A603,'1 колонка'!$A$3:$E$803,3,FALSE)</f>
        <v>6</v>
      </c>
      <c r="D603" s="47">
        <f>VLOOKUP(A603,'1 колонка'!$A$3:$E$803,4,FALSE)*(1+$G$6)*$G$11</f>
        <v>11627.999999999998</v>
      </c>
      <c r="E603" s="6">
        <f>VLOOKUP(A603,'1 колонка'!$A$3:$E$803,5,FALSE)</f>
        <v>8</v>
      </c>
    </row>
    <row r="604" spans="1:5" ht="12.75">
      <c r="A604" s="6" t="s">
        <v>118</v>
      </c>
      <c r="B604" s="6" t="str">
        <f>VLOOKUP(A604,'1 колонка'!$A$3:$E$803,2,FALSE)</f>
        <v>Помада "Кенди"</v>
      </c>
      <c r="C604" s="6">
        <f>VLOOKUP(A604,'1 колонка'!$A$3:$E$803,3,FALSE)</f>
        <v>6</v>
      </c>
      <c r="D604" s="47">
        <f>VLOOKUP(A604,'1 колонка'!$A$3:$E$803,4,FALSE)*(1+$G$6)*$G$11</f>
        <v>11627.999999999998</v>
      </c>
      <c r="E604" s="6">
        <f>VLOOKUP(A604,'1 колонка'!$A$3:$E$803,5,FALSE)</f>
        <v>8</v>
      </c>
    </row>
    <row r="605" spans="1:5" ht="12.75">
      <c r="A605" s="6" t="s">
        <v>119</v>
      </c>
      <c r="B605" s="6" t="str">
        <f>VLOOKUP(A605,'1 колонка'!$A$3:$E$803,2,FALSE)</f>
        <v>Помада "Френч Пинк"</v>
      </c>
      <c r="C605" s="6">
        <f>VLOOKUP(A605,'1 колонка'!$A$3:$E$803,3,FALSE)</f>
        <v>6</v>
      </c>
      <c r="D605" s="47">
        <f>VLOOKUP(A605,'1 колонка'!$A$3:$E$803,4,FALSE)*(1+$G$6)*$G$11</f>
        <v>11627.999999999998</v>
      </c>
      <c r="E605" s="6">
        <f>VLOOKUP(A605,'1 колонка'!$A$3:$E$803,5,FALSE)</f>
        <v>8</v>
      </c>
    </row>
    <row r="606" spans="1:5" ht="12.75">
      <c r="A606" s="6" t="s">
        <v>120</v>
      </c>
      <c r="B606" s="6" t="str">
        <f>VLOOKUP(A606,'1 колонка'!$A$3:$E$803,2,FALSE)</f>
        <v>Помада "Черри"</v>
      </c>
      <c r="C606" s="6">
        <f>VLOOKUP(A606,'1 колонка'!$A$3:$E$803,3,FALSE)</f>
        <v>6</v>
      </c>
      <c r="D606" s="47">
        <f>VLOOKUP(A606,'1 колонка'!$A$3:$E$803,4,FALSE)*(1+$G$6)*$G$11</f>
        <v>11627.999999999998</v>
      </c>
      <c r="E606" s="6">
        <f>VLOOKUP(A606,'1 колонка'!$A$3:$E$803,5,FALSE)</f>
        <v>8</v>
      </c>
    </row>
    <row r="607" spans="1:5" ht="12.75">
      <c r="A607" s="6" t="s">
        <v>121</v>
      </c>
      <c r="B607" s="6" t="str">
        <f>VLOOKUP(A607,'1 колонка'!$A$3:$E$803,2,FALSE)</f>
        <v>Помада "Каса Бланка"</v>
      </c>
      <c r="C607" s="6">
        <f>VLOOKUP(A607,'1 колонка'!$A$3:$E$803,3,FALSE)</f>
        <v>6</v>
      </c>
      <c r="D607" s="47">
        <f>VLOOKUP(A607,'1 колонка'!$A$3:$E$803,4,FALSE)*(1+$G$6)*$G$11</f>
        <v>11627.999999999998</v>
      </c>
      <c r="E607" s="6">
        <f>VLOOKUP(A607,'1 колонка'!$A$3:$E$803,5,FALSE)</f>
        <v>8</v>
      </c>
    </row>
    <row r="608" spans="1:5" ht="12.75">
      <c r="A608" s="6" t="s">
        <v>122</v>
      </c>
      <c r="B608" s="6" t="str">
        <f>VLOOKUP(A608,'1 колонка'!$A$3:$E$803,2,FALSE)</f>
        <v>Помада "Майорка"</v>
      </c>
      <c r="C608" s="6">
        <f>VLOOKUP(A608,'1 колонка'!$A$3:$E$803,3,FALSE)</f>
        <v>6</v>
      </c>
      <c r="D608" s="47">
        <f>VLOOKUP(A608,'1 колонка'!$A$3:$E$803,4,FALSE)*(1+$G$6)*$G$11</f>
        <v>11627.999999999998</v>
      </c>
      <c r="E608" s="6">
        <f>VLOOKUP(A608,'1 колонка'!$A$3:$E$803,5,FALSE)</f>
        <v>8</v>
      </c>
    </row>
    <row r="609" spans="1:5" ht="12.75">
      <c r="A609" s="6" t="s">
        <v>123</v>
      </c>
      <c r="B609" s="6" t="str">
        <f>VLOOKUP(A609,'1 колонка'!$A$3:$E$803,2,FALSE)</f>
        <v>Помада "Макс объем"</v>
      </c>
      <c r="C609" s="6">
        <f>VLOOKUP(A609,'1 колонка'!$A$3:$E$803,3,FALSE)</f>
        <v>6</v>
      </c>
      <c r="D609" s="47">
        <f>VLOOKUP(A609,'1 колонка'!$A$3:$E$803,4,FALSE)*(1+$G$6)*$G$11</f>
        <v>11627.999999999998</v>
      </c>
      <c r="E609" s="6">
        <f>VLOOKUP(A609,'1 колонка'!$A$3:$E$803,5,FALSE)</f>
        <v>8</v>
      </c>
    </row>
    <row r="610" spans="1:5" ht="12.75">
      <c r="A610" s="24" t="s">
        <v>317</v>
      </c>
      <c r="B610" s="6" t="str">
        <f>VLOOKUP(A610,'1 колонка'!$A$3:$E$803,2,FALSE)</f>
        <v>Помада "Сешели"</v>
      </c>
      <c r="C610" s="6">
        <f>VLOOKUP(A610,'1 колонка'!$A$3:$E$803,3,FALSE)</f>
        <v>6</v>
      </c>
      <c r="D610" s="47">
        <f>VLOOKUP(A610,'1 колонка'!$A$3:$E$803,4,FALSE)*(1+$G$6)*$G$11</f>
        <v>11627.999999999998</v>
      </c>
      <c r="E610" s="6">
        <f>VLOOKUP(A610,'1 колонка'!$A$3:$E$803,5,FALSE)</f>
        <v>8</v>
      </c>
    </row>
    <row r="611" spans="1:5" ht="12.75">
      <c r="A611" s="6" t="s">
        <v>124</v>
      </c>
      <c r="B611" s="6" t="str">
        <f>VLOOKUP(A611,'1 колонка'!$A$3:$E$803,2,FALSE)</f>
        <v>Помада "Блю Мун"</v>
      </c>
      <c r="C611" s="6">
        <f>VLOOKUP(A611,'1 колонка'!$A$3:$E$803,3,FALSE)</f>
        <v>6</v>
      </c>
      <c r="D611" s="47">
        <f>VLOOKUP(A611,'1 колонка'!$A$3:$E$803,4,FALSE)*(1+$G$6)*$G$11</f>
        <v>11627.999999999998</v>
      </c>
      <c r="E611" s="6">
        <f>VLOOKUP(A611,'1 колонка'!$A$3:$E$803,5,FALSE)</f>
        <v>8</v>
      </c>
    </row>
    <row r="612" spans="1:5" ht="12.75">
      <c r="A612" s="6" t="s">
        <v>125</v>
      </c>
      <c r="B612" s="6" t="str">
        <f>VLOOKUP(A612,'1 колонка'!$A$3:$E$803,2,FALSE)</f>
        <v>Помада "Нью Нео"</v>
      </c>
      <c r="C612" s="6">
        <f>VLOOKUP(A612,'1 колонка'!$A$3:$E$803,3,FALSE)</f>
        <v>6</v>
      </c>
      <c r="D612" s="47">
        <f>VLOOKUP(A612,'1 колонка'!$A$3:$E$803,4,FALSE)*(1+$G$6)*$G$11</f>
        <v>11627.999999999998</v>
      </c>
      <c r="E612" s="6">
        <f>VLOOKUP(A612,'1 колонка'!$A$3:$E$803,5,FALSE)</f>
        <v>8</v>
      </c>
    </row>
    <row r="613" spans="1:5" ht="12.75">
      <c r="A613" s="6" t="s">
        <v>126</v>
      </c>
      <c r="B613" s="6" t="str">
        <f>VLOOKUP(A613,'1 колонка'!$A$3:$E$803,2,FALSE)</f>
        <v>Помада "Милк Чоклит"</v>
      </c>
      <c r="C613" s="6">
        <f>VLOOKUP(A613,'1 колонка'!$A$3:$E$803,3,FALSE)</f>
        <v>6</v>
      </c>
      <c r="D613" s="47">
        <f>VLOOKUP(A613,'1 колонка'!$A$3:$E$803,4,FALSE)*(1+$G$6)*$G$11</f>
        <v>11627.999999999998</v>
      </c>
      <c r="E613" s="6">
        <f>VLOOKUP(A613,'1 колонка'!$A$3:$E$803,5,FALSE)</f>
        <v>8</v>
      </c>
    </row>
    <row r="614" spans="1:5" ht="12.75">
      <c r="A614" s="6" t="s">
        <v>127</v>
      </c>
      <c r="B614" s="6" t="str">
        <f>VLOOKUP(A614,'1 колонка'!$A$3:$E$803,2,FALSE)</f>
        <v>Помада "Пинк Флойд"</v>
      </c>
      <c r="C614" s="6">
        <f>VLOOKUP(A614,'1 колонка'!$A$3:$E$803,3,FALSE)</f>
        <v>6</v>
      </c>
      <c r="D614" s="47">
        <f>VLOOKUP(A614,'1 колонка'!$A$3:$E$803,4,FALSE)*(1+$G$6)*$G$11</f>
        <v>11627.999999999998</v>
      </c>
      <c r="E614" s="6">
        <f>VLOOKUP(A614,'1 колонка'!$A$3:$E$803,5,FALSE)</f>
        <v>8</v>
      </c>
    </row>
    <row r="615" spans="1:5" ht="12.75">
      <c r="A615" s="6" t="s">
        <v>128</v>
      </c>
      <c r="B615" s="6" t="str">
        <f>VLOOKUP(A615,'1 колонка'!$A$3:$E$803,2,FALSE)</f>
        <v>Помада "Джаз"</v>
      </c>
      <c r="C615" s="6">
        <f>VLOOKUP(A615,'1 колонка'!$A$3:$E$803,3,FALSE)</f>
        <v>6</v>
      </c>
      <c r="D615" s="47">
        <f>VLOOKUP(A615,'1 колонка'!$A$3:$E$803,4,FALSE)*(1+$G$6)*$G$11</f>
        <v>11627.999999999998</v>
      </c>
      <c r="E615" s="6">
        <f>VLOOKUP(A615,'1 колонка'!$A$3:$E$803,5,FALSE)</f>
        <v>8</v>
      </c>
    </row>
    <row r="616" spans="1:5" ht="12.75">
      <c r="A616" s="6" t="s">
        <v>129</v>
      </c>
      <c r="B616" s="6" t="str">
        <f>VLOOKUP(A616,'1 колонка'!$A$3:$E$803,2,FALSE)</f>
        <v>Помада "Блюз"</v>
      </c>
      <c r="C616" s="6">
        <f>VLOOKUP(A616,'1 колонка'!$A$3:$E$803,3,FALSE)</f>
        <v>6</v>
      </c>
      <c r="D616" s="47">
        <f>VLOOKUP(A616,'1 колонка'!$A$3:$E$803,4,FALSE)*(1+$G$6)*$G$11</f>
        <v>11627.999999999998</v>
      </c>
      <c r="E616" s="6">
        <f>VLOOKUP(A616,'1 колонка'!$A$3:$E$803,5,FALSE)</f>
        <v>8</v>
      </c>
    </row>
    <row r="617" spans="1:5" ht="12.75">
      <c r="A617" s="6" t="s">
        <v>130</v>
      </c>
      <c r="B617" s="6" t="str">
        <f>VLOOKUP(A617,'1 колонка'!$A$3:$E$803,2,FALSE)</f>
        <v>Помада "Танго"</v>
      </c>
      <c r="C617" s="6">
        <f>VLOOKUP(A617,'1 колонка'!$A$3:$E$803,3,FALSE)</f>
        <v>6</v>
      </c>
      <c r="D617" s="47">
        <f>VLOOKUP(A617,'1 колонка'!$A$3:$E$803,4,FALSE)*(1+$G$6)*$G$11</f>
        <v>11627.999999999998</v>
      </c>
      <c r="E617" s="6">
        <f>VLOOKUP(A617,'1 колонка'!$A$3:$E$803,5,FALSE)</f>
        <v>8</v>
      </c>
    </row>
    <row r="618" spans="1:5" ht="12.75">
      <c r="A618" s="6" t="s">
        <v>131</v>
      </c>
      <c r="B618" s="6" t="str">
        <f>VLOOKUP(A618,'1 колонка'!$A$3:$E$803,2,FALSE)</f>
        <v>Помада "Самба"</v>
      </c>
      <c r="C618" s="6">
        <f>VLOOKUP(A618,'1 колонка'!$A$3:$E$803,3,FALSE)</f>
        <v>6</v>
      </c>
      <c r="D618" s="47">
        <f>VLOOKUP(A618,'1 колонка'!$A$3:$E$803,4,FALSE)*(1+$G$6)*$G$11</f>
        <v>11627.999999999998</v>
      </c>
      <c r="E618" s="6">
        <f>VLOOKUP(A618,'1 колонка'!$A$3:$E$803,5,FALSE)</f>
        <v>8</v>
      </c>
    </row>
    <row r="619" spans="1:5" ht="12.75">
      <c r="A619" s="6" t="s">
        <v>132</v>
      </c>
      <c r="B619" s="6" t="str">
        <f>VLOOKUP(A619,'1 колонка'!$A$3:$E$803,2,FALSE)</f>
        <v>Помада "Фламенко"</v>
      </c>
      <c r="C619" s="6">
        <f>VLOOKUP(A619,'1 колонка'!$A$3:$E$803,3,FALSE)</f>
        <v>6</v>
      </c>
      <c r="D619" s="47">
        <f>VLOOKUP(A619,'1 колонка'!$A$3:$E$803,4,FALSE)*(1+$G$6)*$G$11</f>
        <v>11627.999999999998</v>
      </c>
      <c r="E619" s="6">
        <f>VLOOKUP(A619,'1 колонка'!$A$3:$E$803,5,FALSE)</f>
        <v>8</v>
      </c>
    </row>
    <row r="620" spans="1:5" ht="12.75">
      <c r="A620" s="6" t="s">
        <v>133</v>
      </c>
      <c r="B620" s="6" t="str">
        <f>VLOOKUP(A620,'1 колонка'!$A$3:$E$803,2,FALSE)</f>
        <v>Лак "Френч"</v>
      </c>
      <c r="C620" s="6">
        <f>VLOOKUP(A620,'1 колонка'!$A$3:$E$803,3,FALSE)</f>
        <v>6</v>
      </c>
      <c r="D620" s="47">
        <f>VLOOKUP(A620,'1 колонка'!$A$3:$E$803,4,FALSE)*(1+$G$6)*$G$11</f>
        <v>7650</v>
      </c>
      <c r="E620" s="6">
        <f>VLOOKUP(A620,'1 колонка'!$A$3:$E$803,5,FALSE)</f>
        <v>6</v>
      </c>
    </row>
    <row r="621" spans="1:5" ht="12.75">
      <c r="A621" s="6" t="s">
        <v>134</v>
      </c>
      <c r="B621" s="6" t="str">
        <f>VLOOKUP(A621,'1 колонка'!$A$3:$E$803,2,FALSE)</f>
        <v>Лак "Черри"</v>
      </c>
      <c r="C621" s="6">
        <f>VLOOKUP(A621,'1 колонка'!$A$3:$E$803,3,FALSE)</f>
        <v>6</v>
      </c>
      <c r="D621" s="47">
        <f>VLOOKUP(A621,'1 колонка'!$A$3:$E$803,4,FALSE)*(1+$G$6)*$G$11</f>
        <v>7650</v>
      </c>
      <c r="E621" s="6">
        <f>VLOOKUP(A621,'1 колонка'!$A$3:$E$803,5,FALSE)</f>
        <v>6</v>
      </c>
    </row>
    <row r="622" spans="1:5" ht="12.75">
      <c r="A622" s="6" t="s">
        <v>135</v>
      </c>
      <c r="B622" s="6" t="str">
        <f>VLOOKUP(A622,'1 колонка'!$A$3:$E$803,2,FALSE)</f>
        <v>Лак "Орхидея"</v>
      </c>
      <c r="C622" s="6">
        <f>VLOOKUP(A622,'1 колонка'!$A$3:$E$803,3,FALSE)</f>
        <v>6</v>
      </c>
      <c r="D622" s="47">
        <f>VLOOKUP(A622,'1 колонка'!$A$3:$E$803,4,FALSE)*(1+$G$6)*$G$11</f>
        <v>7650</v>
      </c>
      <c r="E622" s="6">
        <f>VLOOKUP(A622,'1 колонка'!$A$3:$E$803,5,FALSE)</f>
        <v>6</v>
      </c>
    </row>
    <row r="623" spans="1:5" ht="12.75">
      <c r="A623" s="6" t="s">
        <v>136</v>
      </c>
      <c r="B623" s="6" t="str">
        <f>VLOOKUP(A623,'1 колонка'!$A$3:$E$803,2,FALSE)</f>
        <v>Лак "Купер"</v>
      </c>
      <c r="C623" s="6">
        <f>VLOOKUP(A623,'1 колонка'!$A$3:$E$803,3,FALSE)</f>
        <v>6</v>
      </c>
      <c r="D623" s="47">
        <f>VLOOKUP(A623,'1 колонка'!$A$3:$E$803,4,FALSE)*(1+$G$6)*$G$11</f>
        <v>7650</v>
      </c>
      <c r="E623" s="6">
        <f>VLOOKUP(A623,'1 колонка'!$A$3:$E$803,5,FALSE)</f>
        <v>6</v>
      </c>
    </row>
    <row r="624" spans="1:5" ht="12.75">
      <c r="A624" s="6" t="s">
        <v>137</v>
      </c>
      <c r="B624" s="6" t="str">
        <f>VLOOKUP(A624,'1 колонка'!$A$3:$E$803,2,FALSE)</f>
        <v>Лак "Френч Пинк"</v>
      </c>
      <c r="C624" s="6">
        <f>VLOOKUP(A624,'1 колонка'!$A$3:$E$803,3,FALSE)</f>
        <v>6</v>
      </c>
      <c r="D624" s="47">
        <f>VLOOKUP(A624,'1 колонка'!$A$3:$E$803,4,FALSE)*(1+$G$6)*$G$11</f>
        <v>7650</v>
      </c>
      <c r="E624" s="6">
        <f>VLOOKUP(A624,'1 колонка'!$A$3:$E$803,5,FALSE)</f>
        <v>6</v>
      </c>
    </row>
    <row r="625" spans="1:5" ht="12.75">
      <c r="A625" s="6" t="s">
        <v>138</v>
      </c>
      <c r="B625" s="6" t="str">
        <f>VLOOKUP(A625,'1 колонка'!$A$3:$E$803,2,FALSE)</f>
        <v>Лак "Мулен Руж"</v>
      </c>
      <c r="C625" s="6">
        <f>VLOOKUP(A625,'1 колонка'!$A$3:$E$803,3,FALSE)</f>
        <v>6</v>
      </c>
      <c r="D625" s="47">
        <f>VLOOKUP(A625,'1 колонка'!$A$3:$E$803,4,FALSE)*(1+$G$6)*$G$11</f>
        <v>7650</v>
      </c>
      <c r="E625" s="6">
        <f>VLOOKUP(A625,'1 колонка'!$A$3:$E$803,5,FALSE)</f>
        <v>6</v>
      </c>
    </row>
    <row r="626" spans="1:5" ht="12.75">
      <c r="A626" s="6" t="s">
        <v>139</v>
      </c>
      <c r="B626" s="6" t="str">
        <f>VLOOKUP(A626,'1 колонка'!$A$3:$E$803,2,FALSE)</f>
        <v>Лак "Кенди"</v>
      </c>
      <c r="C626" s="6">
        <f>VLOOKUP(A626,'1 колонка'!$A$3:$E$803,3,FALSE)</f>
        <v>6</v>
      </c>
      <c r="D626" s="47">
        <f>VLOOKUP(A626,'1 колонка'!$A$3:$E$803,4,FALSE)*(1+$G$6)*$G$11</f>
        <v>7650</v>
      </c>
      <c r="E626" s="6">
        <f>VLOOKUP(A626,'1 колонка'!$A$3:$E$803,5,FALSE)</f>
        <v>6</v>
      </c>
    </row>
    <row r="627" spans="1:5" ht="12.75">
      <c r="A627" s="6" t="s">
        <v>140</v>
      </c>
      <c r="B627" s="6" t="str">
        <f>VLOOKUP(A627,'1 колонка'!$A$3:$E$803,2,FALSE)</f>
        <v>Лак "Матрикс"</v>
      </c>
      <c r="C627" s="6">
        <f>VLOOKUP(A627,'1 колонка'!$A$3:$E$803,3,FALSE)</f>
        <v>6</v>
      </c>
      <c r="D627" s="47">
        <f>VLOOKUP(A627,'1 колонка'!$A$3:$E$803,4,FALSE)*(1+$G$6)*$G$11</f>
        <v>7650</v>
      </c>
      <c r="E627" s="6">
        <f>VLOOKUP(A627,'1 колонка'!$A$3:$E$803,5,FALSE)</f>
        <v>6</v>
      </c>
    </row>
    <row r="628" spans="1:5" ht="12.75">
      <c r="A628" s="6" t="s">
        <v>145</v>
      </c>
      <c r="B628" s="6" t="str">
        <f>VLOOKUP(A628,'1 колонка'!$A$3:$E$803,2,FALSE)</f>
        <v>Лак "Кутюр Уайт"</v>
      </c>
      <c r="C628" s="6">
        <f>VLOOKUP(A628,'1 колонка'!$A$3:$E$803,3,FALSE)</f>
        <v>6</v>
      </c>
      <c r="D628" s="47">
        <f>VLOOKUP(A628,'1 колонка'!$A$3:$E$803,4,FALSE)*(1+$G$6)*$G$11</f>
        <v>7650</v>
      </c>
      <c r="E628" s="6">
        <f>VLOOKUP(A628,'1 колонка'!$A$3:$E$803,5,FALSE)</f>
        <v>6</v>
      </c>
    </row>
    <row r="629" spans="1:5" ht="12.75">
      <c r="A629" s="6" t="s">
        <v>146</v>
      </c>
      <c r="B629" s="6" t="str">
        <f>VLOOKUP(A629,'1 колонка'!$A$3:$E$803,2,FALSE)</f>
        <v>Лак "Кутюр Пинк"</v>
      </c>
      <c r="C629" s="6">
        <f>VLOOKUP(A629,'1 колонка'!$A$3:$E$803,3,FALSE)</f>
        <v>6</v>
      </c>
      <c r="D629" s="47">
        <f>VLOOKUP(A629,'1 колонка'!$A$3:$E$803,4,FALSE)*(1+$G$6)*$G$11</f>
        <v>7650</v>
      </c>
      <c r="E629" s="6">
        <f>VLOOKUP(A629,'1 колонка'!$A$3:$E$803,5,FALSE)</f>
        <v>6</v>
      </c>
    </row>
    <row r="630" spans="1:5" ht="12.75">
      <c r="A630" s="6" t="s">
        <v>147</v>
      </c>
      <c r="B630" s="6" t="str">
        <f>VLOOKUP(A630,'1 колонка'!$A$3:$E$803,2,FALSE)</f>
        <v>Лак "Кутюр Грин"</v>
      </c>
      <c r="C630" s="6">
        <f>VLOOKUP(A630,'1 колонка'!$A$3:$E$803,3,FALSE)</f>
        <v>6</v>
      </c>
      <c r="D630" s="47">
        <f>VLOOKUP(A630,'1 колонка'!$A$3:$E$803,4,FALSE)*(1+$G$6)*$G$11</f>
        <v>7650</v>
      </c>
      <c r="E630" s="6">
        <f>VLOOKUP(A630,'1 колонка'!$A$3:$E$803,5,FALSE)</f>
        <v>6</v>
      </c>
    </row>
    <row r="631" spans="1:5" ht="12.75">
      <c r="A631" s="6" t="s">
        <v>148</v>
      </c>
      <c r="B631" s="6" t="str">
        <f>VLOOKUP(A631,'1 колонка'!$A$3:$E$803,2,FALSE)</f>
        <v>Лак "Дезерт Сенд"</v>
      </c>
      <c r="C631" s="6">
        <f>VLOOKUP(A631,'1 колонка'!$A$3:$E$803,3,FALSE)</f>
        <v>6</v>
      </c>
      <c r="D631" s="47">
        <f>VLOOKUP(A631,'1 колонка'!$A$3:$E$803,4,FALSE)*(1+$G$6)*$G$11</f>
        <v>7650</v>
      </c>
      <c r="E631" s="6">
        <f>VLOOKUP(A631,'1 колонка'!$A$3:$E$803,5,FALSE)</f>
        <v>6</v>
      </c>
    </row>
    <row r="632" spans="1:5" ht="12.75">
      <c r="A632" s="6" t="s">
        <v>149</v>
      </c>
      <c r="B632" s="6" t="str">
        <f>VLOOKUP(A632,'1 колонка'!$A$3:$E$803,2,FALSE)</f>
        <v>Лак "Гаваи"</v>
      </c>
      <c r="C632" s="6">
        <f>VLOOKUP(A632,'1 колонка'!$A$3:$E$803,3,FALSE)</f>
        <v>6</v>
      </c>
      <c r="D632" s="47">
        <f>VLOOKUP(A632,'1 колонка'!$A$3:$E$803,4,FALSE)*(1+$G$6)*$G$11</f>
        <v>7650</v>
      </c>
      <c r="E632" s="6">
        <f>VLOOKUP(A632,'1 колонка'!$A$3:$E$803,5,FALSE)</f>
        <v>6</v>
      </c>
    </row>
    <row r="633" spans="1:5" ht="12.75">
      <c r="A633" s="6" t="s">
        <v>150</v>
      </c>
      <c r="B633" s="6" t="str">
        <f>VLOOKUP(A633,'1 колонка'!$A$3:$E$803,2,FALSE)</f>
        <v>Лак "Кутюр Тропикаль"</v>
      </c>
      <c r="C633" s="6">
        <f>VLOOKUP(A633,'1 колонка'!$A$3:$E$803,3,FALSE)</f>
        <v>6</v>
      </c>
      <c r="D633" s="47">
        <f>VLOOKUP(A633,'1 колонка'!$A$3:$E$803,4,FALSE)*(1+$G$6)*$G$11</f>
        <v>7650</v>
      </c>
      <c r="E633" s="6">
        <f>VLOOKUP(A633,'1 колонка'!$A$3:$E$803,5,FALSE)</f>
        <v>6</v>
      </c>
    </row>
    <row r="634" spans="1:5" ht="12.75">
      <c r="A634" s="6" t="s">
        <v>151</v>
      </c>
      <c r="B634" s="6" t="str">
        <f>VLOOKUP(A634,'1 колонка'!$A$3:$E$803,2,FALSE)</f>
        <v>Лак "Цикламент"</v>
      </c>
      <c r="C634" s="6">
        <f>VLOOKUP(A634,'1 колонка'!$A$3:$E$803,3,FALSE)</f>
        <v>6</v>
      </c>
      <c r="D634" s="47">
        <f>VLOOKUP(A634,'1 колонка'!$A$3:$E$803,4,FALSE)*(1+$G$6)*$G$11</f>
        <v>7650</v>
      </c>
      <c r="E634" s="6">
        <f>VLOOKUP(A634,'1 колонка'!$A$3:$E$803,5,FALSE)</f>
        <v>6</v>
      </c>
    </row>
    <row r="635" spans="1:5" ht="12.75">
      <c r="A635" s="6" t="s">
        <v>152</v>
      </c>
      <c r="B635" s="6" t="str">
        <f>VLOOKUP(A635,'1 колонка'!$A$3:$E$803,2,FALSE)</f>
        <v>Лак "Майорка"</v>
      </c>
      <c r="C635" s="6">
        <f>VLOOKUP(A635,'1 колонка'!$A$3:$E$803,3,FALSE)</f>
        <v>6</v>
      </c>
      <c r="D635" s="47">
        <f>VLOOKUP(A635,'1 колонка'!$A$3:$E$803,4,FALSE)*(1+$G$6)*$G$11</f>
        <v>7650</v>
      </c>
      <c r="E635" s="6">
        <f>VLOOKUP(A635,'1 колонка'!$A$3:$E$803,5,FALSE)</f>
        <v>6</v>
      </c>
    </row>
    <row r="636" spans="1:5" ht="12.75">
      <c r="A636" s="6" t="s">
        <v>153</v>
      </c>
      <c r="B636" s="6" t="str">
        <f>VLOOKUP(A636,'1 колонка'!$A$3:$E$803,2,FALSE)</f>
        <v>Лак "Беж Металлик"</v>
      </c>
      <c r="C636" s="6">
        <f>VLOOKUP(A636,'1 колонка'!$A$3:$E$803,3,FALSE)</f>
        <v>6</v>
      </c>
      <c r="D636" s="47">
        <f>VLOOKUP(A636,'1 колонка'!$A$3:$E$803,4,FALSE)*(1+$G$6)*$G$11</f>
        <v>7650</v>
      </c>
      <c r="E636" s="6">
        <f>VLOOKUP(A636,'1 колонка'!$A$3:$E$803,5,FALSE)</f>
        <v>6</v>
      </c>
    </row>
    <row r="637" spans="1:5" ht="12.75">
      <c r="A637" s="6" t="s">
        <v>154</v>
      </c>
      <c r="B637" s="6" t="str">
        <f>VLOOKUP(A637,'1 колонка'!$A$3:$E$803,2,FALSE)</f>
        <v>Лак "Бургонь"</v>
      </c>
      <c r="C637" s="6">
        <f>VLOOKUP(A637,'1 колонка'!$A$3:$E$803,3,FALSE)</f>
        <v>6</v>
      </c>
      <c r="D637" s="47">
        <f>VLOOKUP(A637,'1 колонка'!$A$3:$E$803,4,FALSE)*(1+$G$6)*$G$11</f>
        <v>7650</v>
      </c>
      <c r="E637" s="6">
        <f>VLOOKUP(A637,'1 колонка'!$A$3:$E$803,5,FALSE)</f>
        <v>6</v>
      </c>
    </row>
    <row r="638" spans="1:5" ht="12.75">
      <c r="A638" s="6" t="s">
        <v>155</v>
      </c>
      <c r="B638" s="6" t="str">
        <f>VLOOKUP(A638,'1 колонка'!$A$3:$E$803,2,FALSE)</f>
        <v>Лак "Каса Бланка"</v>
      </c>
      <c r="C638" s="6">
        <f>VLOOKUP(A638,'1 колонка'!$A$3:$E$803,3,FALSE)</f>
        <v>6</v>
      </c>
      <c r="D638" s="47">
        <f>VLOOKUP(A638,'1 колонка'!$A$3:$E$803,4,FALSE)*(1+$G$6)*$G$11</f>
        <v>7650</v>
      </c>
      <c r="E638" s="6">
        <f>VLOOKUP(A638,'1 колонка'!$A$3:$E$803,5,FALSE)</f>
        <v>6</v>
      </c>
    </row>
    <row r="639" spans="1:5" ht="12.75">
      <c r="A639" s="6" t="s">
        <v>156</v>
      </c>
      <c r="B639" s="6" t="str">
        <f>VLOOKUP(A639,'1 колонка'!$A$3:$E$803,2,FALSE)</f>
        <v>Лак "Кутюр Лайлак"</v>
      </c>
      <c r="C639" s="6">
        <f>VLOOKUP(A639,'1 колонка'!$A$3:$E$803,3,FALSE)</f>
        <v>6</v>
      </c>
      <c r="D639" s="47">
        <f>VLOOKUP(A639,'1 колонка'!$A$3:$E$803,4,FALSE)*(1+$G$6)*$G$11</f>
        <v>7650</v>
      </c>
      <c r="E639" s="6">
        <f>VLOOKUP(A639,'1 колонка'!$A$3:$E$803,5,FALSE)</f>
        <v>6</v>
      </c>
    </row>
    <row r="640" spans="1:5" ht="12.75">
      <c r="A640" s="6" t="s">
        <v>157</v>
      </c>
      <c r="B640" s="6" t="str">
        <f>VLOOKUP(A640,'1 колонка'!$A$3:$E$803,2,FALSE)</f>
        <v>Набор "Секреты маникюра"</v>
      </c>
      <c r="C640" s="6">
        <f>VLOOKUP(A640,'1 колонка'!$A$3:$E$803,3,FALSE)</f>
        <v>6</v>
      </c>
      <c r="D640" s="47">
        <f>VLOOKUP(A640,'1 колонка'!$A$3:$E$803,4,FALSE)*(1+$G$6)*$G$11</f>
        <v>8364</v>
      </c>
      <c r="E640" s="6">
        <f>VLOOKUP(A640,'1 колонка'!$A$3:$E$803,5,FALSE)</f>
        <v>5</v>
      </c>
    </row>
    <row r="641" spans="1:5" ht="12.75">
      <c r="A641" s="6" t="s">
        <v>321</v>
      </c>
      <c r="B641" s="6" t="str">
        <f>VLOOKUP(A641,'1 колонка'!$A$3:$E$803,2,FALSE)</f>
        <v>Карандаш для глаз "Графит"</v>
      </c>
      <c r="C641" s="6">
        <f>VLOOKUP(A641,'1 колонка'!$A$3:$E$803,3,FALSE)</f>
        <v>10</v>
      </c>
      <c r="D641" s="47">
        <f>VLOOKUP(A641,'1 колонка'!$A$3:$E$803,4,FALSE)*(1+$G$6)*$G$11</f>
        <v>4895.999999999999</v>
      </c>
      <c r="E641" s="6">
        <f>VLOOKUP(A641,'1 колонка'!$A$3:$E$803,5,FALSE)</f>
        <v>3</v>
      </c>
    </row>
    <row r="642" spans="1:5" ht="12.75">
      <c r="A642" s="6" t="s">
        <v>158</v>
      </c>
      <c r="B642" s="6" t="str">
        <f>VLOOKUP(A642,'1 колонка'!$A$3:$E$803,2,FALSE)</f>
        <v>Карандаш для ногтей, белый</v>
      </c>
      <c r="C642" s="6">
        <f>VLOOKUP(A642,'1 колонка'!$A$3:$E$803,3,FALSE)</f>
        <v>10</v>
      </c>
      <c r="D642" s="47">
        <f>VLOOKUP(A642,'1 колонка'!$A$3:$E$803,4,FALSE)*(1+$G$6)*$G$11</f>
        <v>4895.999999999999</v>
      </c>
      <c r="E642" s="6">
        <f>VLOOKUP(A642,'1 колонка'!$A$3:$E$803,5,FALSE)</f>
        <v>3</v>
      </c>
    </row>
    <row r="643" spans="1:5" ht="12.75">
      <c r="A643" s="6" t="s">
        <v>323</v>
      </c>
      <c r="B643" s="6" t="str">
        <f>VLOOKUP(A643,'1 колонка'!$A$3:$E$803,2,FALSE)</f>
        <v>Карандаш для губ "Натуральный"</v>
      </c>
      <c r="C643" s="6">
        <f>VLOOKUP(A643,'1 колонка'!$A$3:$E$803,3,FALSE)</f>
        <v>10</v>
      </c>
      <c r="D643" s="47">
        <f>VLOOKUP(A643,'1 колонка'!$A$3:$E$803,4,FALSE)*(1+$G$6)*$G$11</f>
        <v>4895.999999999999</v>
      </c>
      <c r="E643" s="6">
        <f>VLOOKUP(A643,'1 колонка'!$A$3:$E$803,5,FALSE)</f>
        <v>3</v>
      </c>
    </row>
    <row r="644" spans="1:5" ht="12.75">
      <c r="A644" s="6" t="s">
        <v>160</v>
      </c>
      <c r="B644" s="6" t="str">
        <f>VLOOKUP(A644,'1 колонка'!$A$3:$E$803,2,FALSE)</f>
        <v>Карандаш для глаз "Блю Лагун"</v>
      </c>
      <c r="C644" s="6">
        <f>VLOOKUP(A644,'1 колонка'!$A$3:$E$803,3,FALSE)</f>
        <v>10</v>
      </c>
      <c r="D644" s="47">
        <f>VLOOKUP(A644,'1 колонка'!$A$3:$E$803,4,FALSE)*(1+$G$6)*$G$11</f>
        <v>4895.999999999999</v>
      </c>
      <c r="E644" s="6">
        <f>VLOOKUP(A644,'1 колонка'!$A$3:$E$803,5,FALSE)</f>
        <v>3</v>
      </c>
    </row>
    <row r="645" spans="1:5" ht="12.75">
      <c r="A645" s="6" t="s">
        <v>161</v>
      </c>
      <c r="B645" s="6" t="str">
        <f>VLOOKUP(A645,'1 колонка'!$A$3:$E$803,2,FALSE)</f>
        <v>Карандаш для губ, розовый</v>
      </c>
      <c r="C645" s="6">
        <f>VLOOKUP(A645,'1 колонка'!$A$3:$E$803,3,FALSE)</f>
        <v>10</v>
      </c>
      <c r="D645" s="47">
        <f>VLOOKUP(A645,'1 колонка'!$A$3:$E$803,4,FALSE)*(1+$G$6)*$G$11</f>
        <v>4895.999999999999</v>
      </c>
      <c r="E645" s="6">
        <f>VLOOKUP(A645,'1 колонка'!$A$3:$E$803,5,FALSE)</f>
        <v>3</v>
      </c>
    </row>
    <row r="646" spans="1:5" ht="12.75">
      <c r="A646" s="6" t="s">
        <v>163</v>
      </c>
      <c r="B646" s="6" t="str">
        <f>VLOOKUP(A646,'1 колонка'!$A$3:$E$803,2,FALSE)</f>
        <v>Карандаш для глаз, черный</v>
      </c>
      <c r="C646" s="6">
        <f>VLOOKUP(A646,'1 колонка'!$A$3:$E$803,3,FALSE)</f>
        <v>10</v>
      </c>
      <c r="D646" s="47">
        <f>VLOOKUP(A646,'1 колонка'!$A$3:$E$803,4,FALSE)*(1+$G$6)*$G$11</f>
        <v>4895.999999999999</v>
      </c>
      <c r="E646" s="6">
        <f>VLOOKUP(A646,'1 колонка'!$A$3:$E$803,5,FALSE)</f>
        <v>3</v>
      </c>
    </row>
    <row r="647" spans="1:5" ht="12.75">
      <c r="A647" s="6" t="s">
        <v>165</v>
      </c>
      <c r="B647" s="6" t="str">
        <f>VLOOKUP(A647,'1 колонка'!$A$3:$E$803,2,FALSE)</f>
        <v>Карандаш для глаз, коричневый</v>
      </c>
      <c r="C647" s="6">
        <f>VLOOKUP(A647,'1 колонка'!$A$3:$E$803,3,FALSE)</f>
        <v>10</v>
      </c>
      <c r="D647" s="47">
        <f>VLOOKUP(A647,'1 колонка'!$A$3:$E$803,4,FALSE)*(1+$G$6)*$G$11</f>
        <v>4895.999999999999</v>
      </c>
      <c r="E647" s="6">
        <f>VLOOKUP(A647,'1 колонка'!$A$3:$E$803,5,FALSE)</f>
        <v>3</v>
      </c>
    </row>
    <row r="648" spans="1:5" ht="12.75">
      <c r="A648" s="6" t="s">
        <v>167</v>
      </c>
      <c r="B648" s="6" t="str">
        <f>VLOOKUP(A648,'1 колонка'!$A$3:$E$803,2,FALSE)</f>
        <v>Карандаш для губ "Мулен Руж"</v>
      </c>
      <c r="C648" s="6">
        <f>VLOOKUP(A648,'1 колонка'!$A$3:$E$803,3,FALSE)</f>
        <v>10</v>
      </c>
      <c r="D648" s="47">
        <f>VLOOKUP(A648,'1 колонка'!$A$3:$E$803,4,FALSE)*(1+$G$6)*$G$11</f>
        <v>4895.999999999999</v>
      </c>
      <c r="E648" s="6">
        <f>VLOOKUP(A648,'1 колонка'!$A$3:$E$803,5,FALSE)</f>
        <v>3</v>
      </c>
    </row>
    <row r="649" spans="1:5" ht="12.75">
      <c r="A649" s="6" t="s">
        <v>168</v>
      </c>
      <c r="B649" s="6" t="str">
        <f>VLOOKUP(A649,'1 колонка'!$A$3:$E$803,2,FALSE)</f>
        <v>Карандаш для губ "Карот"</v>
      </c>
      <c r="C649" s="6">
        <f>VLOOKUP(A649,'1 колонка'!$A$3:$E$803,3,FALSE)</f>
        <v>10</v>
      </c>
      <c r="D649" s="47">
        <f>VLOOKUP(A649,'1 колонка'!$A$3:$E$803,4,FALSE)*(1+$G$6)*$G$11</f>
        <v>4895.999999999999</v>
      </c>
      <c r="E649" s="6">
        <f>VLOOKUP(A649,'1 колонка'!$A$3:$E$803,5,FALSE)</f>
        <v>3</v>
      </c>
    </row>
    <row r="650" spans="1:5" ht="12.75">
      <c r="A650" s="6" t="s">
        <v>325</v>
      </c>
      <c r="B650" s="6" t="str">
        <f>VLOOKUP(A650,'1 колонка'!$A$3:$E$803,2,FALSE)</f>
        <v>Карандаш для губ "Френч Пинк"</v>
      </c>
      <c r="C650" s="6">
        <f>VLOOKUP(A650,'1 колонка'!$A$3:$E$803,3,FALSE)</f>
        <v>10</v>
      </c>
      <c r="D650" s="47">
        <f>VLOOKUP(A650,'1 колонка'!$A$3:$E$803,4,FALSE)*(1+$G$6)*$G$11</f>
        <v>4895.999999999999</v>
      </c>
      <c r="E650" s="6">
        <f>VLOOKUP(A650,'1 колонка'!$A$3:$E$803,5,FALSE)</f>
        <v>3</v>
      </c>
    </row>
    <row r="651" spans="1:5" ht="12.75">
      <c r="A651" s="6" t="s">
        <v>169</v>
      </c>
      <c r="B651" s="6" t="str">
        <f>VLOOKUP(A651,'1 колонка'!$A$3:$E$803,2,FALSE)</f>
        <v>Блеск для губ "Оранж"</v>
      </c>
      <c r="C651" s="6">
        <f>VLOOKUP(A651,'1 колонка'!$A$3:$E$803,3,FALSE)</f>
        <v>6</v>
      </c>
      <c r="D651" s="47">
        <f>VLOOKUP(A651,'1 колонка'!$A$3:$E$803,4,FALSE)*(1+$G$6)*$G$11</f>
        <v>9180</v>
      </c>
      <c r="E651" s="6">
        <f>VLOOKUP(A651,'1 колонка'!$A$3:$E$803,5,FALSE)</f>
        <v>8</v>
      </c>
    </row>
    <row r="652" spans="1:5" ht="12.75">
      <c r="A652" s="6" t="s">
        <v>170</v>
      </c>
      <c r="B652" s="6" t="str">
        <f>VLOOKUP(A652,'1 колонка'!$A$3:$E$803,2,FALSE)</f>
        <v>Блеск для губ "Караибы"</v>
      </c>
      <c r="C652" s="6">
        <f>VLOOKUP(A652,'1 колонка'!$A$3:$E$803,3,FALSE)</f>
        <v>6</v>
      </c>
      <c r="D652" s="47">
        <f>VLOOKUP(A652,'1 колонка'!$A$3:$E$803,4,FALSE)*(1+$G$6)*$G$11</f>
        <v>9180</v>
      </c>
      <c r="E652" s="6">
        <f>VLOOKUP(A652,'1 колонка'!$A$3:$E$803,5,FALSE)</f>
        <v>8</v>
      </c>
    </row>
    <row r="653" spans="1:5" ht="12.75">
      <c r="A653" s="6" t="s">
        <v>171</v>
      </c>
      <c r="B653" s="6" t="str">
        <f>VLOOKUP(A653,'1 колонка'!$A$3:$E$803,2,FALSE)</f>
        <v>Блеск для губ "Клубника"</v>
      </c>
      <c r="C653" s="6">
        <f>VLOOKUP(A653,'1 колонка'!$A$3:$E$803,3,FALSE)</f>
        <v>6</v>
      </c>
      <c r="D653" s="47">
        <f>VLOOKUP(A653,'1 колонка'!$A$3:$E$803,4,FALSE)*(1+$G$6)*$G$11</f>
        <v>9180</v>
      </c>
      <c r="E653" s="6">
        <f>VLOOKUP(A653,'1 колонка'!$A$3:$E$803,5,FALSE)</f>
        <v>8</v>
      </c>
    </row>
    <row r="654" spans="1:5" ht="12.75">
      <c r="A654" s="6" t="s">
        <v>172</v>
      </c>
      <c r="B654" s="6" t="str">
        <f>VLOOKUP(A654,'1 колонка'!$A$3:$E$803,2,FALSE)</f>
        <v>Блеск для губ "Черри"</v>
      </c>
      <c r="C654" s="6">
        <f>VLOOKUP(A654,'1 колонка'!$A$3:$E$803,3,FALSE)</f>
        <v>6</v>
      </c>
      <c r="D654" s="47">
        <f>VLOOKUP(A654,'1 колонка'!$A$3:$E$803,4,FALSE)*(1+$G$6)*$G$11</f>
        <v>9180</v>
      </c>
      <c r="E654" s="6">
        <f>VLOOKUP(A654,'1 колонка'!$A$3:$E$803,5,FALSE)</f>
        <v>8</v>
      </c>
    </row>
    <row r="655" spans="1:5" ht="12.75">
      <c r="A655" s="6" t="s">
        <v>173</v>
      </c>
      <c r="B655" s="6" t="str">
        <f>VLOOKUP(A655,'1 колонка'!$A$3:$E$803,2,FALSE)</f>
        <v>Блеск для губ "Ультрамарин"</v>
      </c>
      <c r="C655" s="6">
        <f>VLOOKUP(A655,'1 колонка'!$A$3:$E$803,3,FALSE)</f>
        <v>6</v>
      </c>
      <c r="D655" s="47">
        <f>VLOOKUP(A655,'1 колонка'!$A$3:$E$803,4,FALSE)*(1+$G$6)*$G$11</f>
        <v>9180</v>
      </c>
      <c r="E655" s="6">
        <f>VLOOKUP(A655,'1 колонка'!$A$3:$E$803,5,FALSE)</f>
        <v>8</v>
      </c>
    </row>
    <row r="656" spans="1:5" ht="12.75">
      <c r="A656" s="6" t="s">
        <v>174</v>
      </c>
      <c r="B656" s="6" t="str">
        <f>VLOOKUP(A656,'1 колонка'!$A$3:$E$803,2,FALSE)</f>
        <v>Блеск для губ "Россо"</v>
      </c>
      <c r="C656" s="6">
        <f>VLOOKUP(A656,'1 колонка'!$A$3:$E$803,3,FALSE)</f>
        <v>6</v>
      </c>
      <c r="D656" s="47">
        <f>VLOOKUP(A656,'1 колонка'!$A$3:$E$803,4,FALSE)*(1+$G$6)*$G$11</f>
        <v>9180</v>
      </c>
      <c r="E656" s="6">
        <f>VLOOKUP(A656,'1 колонка'!$A$3:$E$803,5,FALSE)</f>
        <v>8</v>
      </c>
    </row>
    <row r="657" spans="1:5" ht="12.75">
      <c r="A657" s="6" t="s">
        <v>175</v>
      </c>
      <c r="B657" s="6" t="str">
        <f>VLOOKUP(A657,'1 колонка'!$A$3:$E$803,2,FALSE)</f>
        <v>Блеск для губ "Аметист"</v>
      </c>
      <c r="C657" s="6">
        <f>VLOOKUP(A657,'1 колонка'!$A$3:$E$803,3,FALSE)</f>
        <v>6</v>
      </c>
      <c r="D657" s="47">
        <f>VLOOKUP(A657,'1 колонка'!$A$3:$E$803,4,FALSE)*(1+$G$6)*$G$11</f>
        <v>9180</v>
      </c>
      <c r="E657" s="6">
        <f>VLOOKUP(A657,'1 колонка'!$A$3:$E$803,5,FALSE)</f>
        <v>8</v>
      </c>
    </row>
    <row r="658" spans="1:5" ht="12.75">
      <c r="A658" s="6" t="s">
        <v>327</v>
      </c>
      <c r="B658" s="6" t="str">
        <f>VLOOKUP(A658,'1 колонка'!$A$3:$E$803,2,FALSE)</f>
        <v>Блеск "Северное сияние"</v>
      </c>
      <c r="C658" s="6">
        <f>VLOOKUP(A658,'1 колонка'!$A$3:$E$803,3,FALSE)</f>
        <v>6</v>
      </c>
      <c r="D658" s="47">
        <f>VLOOKUP(A658,'1 колонка'!$A$3:$E$803,4,FALSE)*(1+$G$6)*$G$11</f>
        <v>9180</v>
      </c>
      <c r="E658" s="6">
        <f>VLOOKUP(A658,'1 колонка'!$A$3:$E$803,5,FALSE)</f>
        <v>8</v>
      </c>
    </row>
    <row r="659" spans="1:5" ht="12.75">
      <c r="A659" s="6" t="s">
        <v>328</v>
      </c>
      <c r="B659" s="6" t="str">
        <f>VLOOKUP(A659,'1 колонка'!$A$3:$E$803,2,FALSE)</f>
        <v>Блеск "Лазурный берег"</v>
      </c>
      <c r="C659" s="6">
        <f>VLOOKUP(A659,'1 колонка'!$A$3:$E$803,3,FALSE)</f>
        <v>6</v>
      </c>
      <c r="D659" s="47">
        <f>VLOOKUP(A659,'1 колонка'!$A$3:$E$803,4,FALSE)*(1+$G$6)*$G$11</f>
        <v>9180</v>
      </c>
      <c r="E659" s="6">
        <f>VLOOKUP(A659,'1 колонка'!$A$3:$E$803,5,FALSE)</f>
        <v>8</v>
      </c>
    </row>
    <row r="660" spans="1:5" ht="12.75">
      <c r="A660" s="6" t="s">
        <v>338</v>
      </c>
      <c r="B660" s="6" t="str">
        <f>VLOOKUP(A660,'1 колонка'!$A$3:$E$803,2,FALSE)</f>
        <v>Гель-тени "Блю Кутюр"</v>
      </c>
      <c r="C660" s="6">
        <f>VLOOKUP(A660,'1 колонка'!$A$3:$E$803,3,FALSE)</f>
        <v>6</v>
      </c>
      <c r="D660" s="47">
        <f>VLOOKUP(A660,'1 колонка'!$A$3:$E$803,4,FALSE)*(1+$G$6)*$G$11</f>
        <v>10301.999999999998</v>
      </c>
      <c r="E660" s="6">
        <f>VLOOKUP(A660,'1 колонка'!$A$3:$E$803,5,FALSE)</f>
        <v>7</v>
      </c>
    </row>
    <row r="661" spans="1:5" ht="12.75">
      <c r="A661" s="6" t="s">
        <v>176</v>
      </c>
      <c r="B661" s="6" t="str">
        <f>VLOOKUP(A661,'1 колонка'!$A$3:$E$803,2,FALSE)</f>
        <v>Гель-тени "Пинк Кутюр"</v>
      </c>
      <c r="C661" s="6">
        <f>VLOOKUP(A661,'1 колонка'!$A$3:$E$803,3,FALSE)</f>
        <v>6</v>
      </c>
      <c r="D661" s="47">
        <f>VLOOKUP(A661,'1 колонка'!$A$3:$E$803,4,FALSE)*(1+$G$6)*$G$11</f>
        <v>10301.999999999998</v>
      </c>
      <c r="E661" s="6">
        <f>VLOOKUP(A661,'1 колонка'!$A$3:$E$803,5,FALSE)</f>
        <v>7</v>
      </c>
    </row>
    <row r="662" spans="1:5" ht="12.75">
      <c r="A662" s="6" t="s">
        <v>177</v>
      </c>
      <c r="B662" s="6" t="str">
        <f>VLOOKUP(A662,'1 колонка'!$A$3:$E$803,2,FALSE)</f>
        <v>Гель-тени "Уайт Кутюр"</v>
      </c>
      <c r="C662" s="6">
        <f>VLOOKUP(A662,'1 колонка'!$A$3:$E$803,3,FALSE)</f>
        <v>6</v>
      </c>
      <c r="D662" s="47">
        <f>VLOOKUP(A662,'1 колонка'!$A$3:$E$803,4,FALSE)*(1+$G$6)*$G$11</f>
        <v>10301.999999999998</v>
      </c>
      <c r="E662" s="6">
        <f>VLOOKUP(A662,'1 колонка'!$A$3:$E$803,5,FALSE)</f>
        <v>7</v>
      </c>
    </row>
    <row r="663" spans="1:5" ht="12.75">
      <c r="A663" s="6" t="s">
        <v>178</v>
      </c>
      <c r="B663" s="6" t="str">
        <f>VLOOKUP(A663,'1 колонка'!$A$3:$E$803,2,FALSE)</f>
        <v>Тестер-пудра</v>
      </c>
      <c r="C663" s="6">
        <f>VLOOKUP(A663,'1 колонка'!$A$3:$E$803,3,FALSE)</f>
        <v>6</v>
      </c>
      <c r="D663" s="47">
        <f>VLOOKUP(A663,'1 колонка'!$A$3:$E$803,4,FALSE)*(1+$G$6)*$G$11</f>
        <v>30192</v>
      </c>
      <c r="E663" s="6">
        <f>VLOOKUP(A663,'1 колонка'!$A$3:$E$803,5,FALSE)</f>
        <v>0</v>
      </c>
    </row>
    <row r="664" spans="1:5" ht="12.75">
      <c r="A664" s="6" t="s">
        <v>180</v>
      </c>
      <c r="B664" s="6" t="str">
        <f>VLOOKUP(A664,'1 колонка'!$A$3:$E$803,2,FALSE)</f>
        <v>Тестер-тени</v>
      </c>
      <c r="C664" s="6">
        <f>VLOOKUP(A664,'1 колонка'!$A$3:$E$803,3,FALSE)</f>
        <v>6</v>
      </c>
      <c r="D664" s="47">
        <f>VLOOKUP(A664,'1 колонка'!$A$3:$E$803,4,FALSE)*(1+$G$6)*$G$11</f>
        <v>22848</v>
      </c>
      <c r="E664" s="6">
        <f>VLOOKUP(A664,'1 колонка'!$A$3:$E$803,5,FALSE)</f>
        <v>0</v>
      </c>
    </row>
    <row r="665" spans="1:5" ht="12.75">
      <c r="A665" s="6" t="s">
        <v>182</v>
      </c>
      <c r="B665" s="6" t="str">
        <f>VLOOKUP(A665,'1 колонка'!$A$3:$E$803,2,FALSE)</f>
        <v>Тестер-помада</v>
      </c>
      <c r="C665" s="6">
        <f>VLOOKUP(A665,'1 колонка'!$A$3:$E$803,3,FALSE)</f>
        <v>6</v>
      </c>
      <c r="D665" s="47">
        <f>VLOOKUP(A665,'1 колонка'!$A$3:$E$803,4,FALSE)*(1+$G$6)*$G$11</f>
        <v>20196</v>
      </c>
      <c r="E665" s="6">
        <f>VLOOKUP(A665,'1 колонка'!$A$3:$E$803,5,FALSE)</f>
        <v>0</v>
      </c>
    </row>
    <row r="666" spans="1:5" ht="12.75">
      <c r="A666" s="6" t="s">
        <v>184</v>
      </c>
      <c r="B666" s="6" t="str">
        <f>VLOOKUP(A666,'1 колонка'!$A$3:$E$803,2,FALSE)</f>
        <v>Тестер-комплект</v>
      </c>
      <c r="C666" s="6">
        <f>VLOOKUP(A666,'1 колонка'!$A$3:$E$803,3,FALSE)</f>
        <v>1</v>
      </c>
      <c r="D666" s="47">
        <f>VLOOKUP(A666,'1 колонка'!$A$3:$E$803,4,FALSE)*(1+$G$6)*$G$11</f>
        <v>69972</v>
      </c>
      <c r="E666" s="6">
        <f>VLOOKUP(A666,'1 колонка'!$A$3:$E$803,5,FALSE)</f>
        <v>0</v>
      </c>
    </row>
    <row r="667" spans="1:5" ht="13.5">
      <c r="A667" s="42"/>
      <c r="B667" s="41" t="s">
        <v>186</v>
      </c>
      <c r="C667" s="3"/>
      <c r="D667" s="53"/>
      <c r="E667" s="2"/>
    </row>
    <row r="668" spans="1:5" ht="12.75">
      <c r="A668" s="6" t="s">
        <v>187</v>
      </c>
      <c r="B668" s="6" t="str">
        <f>VLOOKUP(A668,'1 колонка'!$A$3:$E$803,2,FALSE)</f>
        <v>Жидкость для снятия лака</v>
      </c>
      <c r="C668" s="6">
        <f>VLOOKUP(A668,'1 колонка'!$A$3:$E$803,3,FALSE)</f>
        <v>6</v>
      </c>
      <c r="D668" s="47">
        <f>VLOOKUP(A668,'1 колонка'!$A$3:$E$803,4,FALSE)*(1+$G$6)*$G$11</f>
        <v>16932</v>
      </c>
      <c r="E668" s="6">
        <f>VLOOKUP(A668,'1 колонка'!$A$3:$E$803,5,FALSE)</f>
        <v>14</v>
      </c>
    </row>
    <row r="669" spans="1:5" ht="12.75">
      <c r="A669" s="6" t="s">
        <v>189</v>
      </c>
      <c r="B669" s="6" t="str">
        <f>VLOOKUP(A669,'1 колонка'!$A$3:$E$803,2,FALSE)</f>
        <v>Бальзам для удаления кутикулы</v>
      </c>
      <c r="C669" s="6">
        <f>VLOOKUP(A669,'1 колонка'!$A$3:$E$803,3,FALSE)</f>
        <v>6</v>
      </c>
      <c r="D669" s="47">
        <f>VLOOKUP(A669,'1 колонка'!$A$3:$E$803,4,FALSE)*(1+$G$6)*$G$11</f>
        <v>10098</v>
      </c>
      <c r="E669" s="6">
        <f>VLOOKUP(A669,'1 колонка'!$A$3:$E$803,5,FALSE)</f>
        <v>8</v>
      </c>
    </row>
    <row r="670" spans="1:5" ht="12.75">
      <c r="A670" s="6" t="s">
        <v>191</v>
      </c>
      <c r="B670" s="6" t="str">
        <f>VLOOKUP(A670,'1 колонка'!$A$3:$E$803,2,FALSE)</f>
        <v>Основа для ногтей "Кальций плюс"</v>
      </c>
      <c r="C670" s="6">
        <f>VLOOKUP(A670,'1 колонка'!$A$3:$E$803,3,FALSE)</f>
        <v>6</v>
      </c>
      <c r="D670" s="47">
        <f>VLOOKUP(A670,'1 колонка'!$A$3:$E$803,4,FALSE)*(1+$G$6)*$G$11</f>
        <v>10098</v>
      </c>
      <c r="E670" s="6">
        <f>VLOOKUP(A670,'1 колонка'!$A$3:$E$803,5,FALSE)</f>
        <v>8</v>
      </c>
    </row>
    <row r="671" spans="1:5" ht="12.75">
      <c r="A671" s="6" t="s">
        <v>192</v>
      </c>
      <c r="B671" s="6" t="str">
        <f>VLOOKUP(A671,'1 колонка'!$A$3:$E$803,2,FALSE)</f>
        <v>Покрытие на лак "Вечный блеск"</v>
      </c>
      <c r="C671" s="6">
        <f>VLOOKUP(A671,'1 колонка'!$A$3:$E$803,3,FALSE)</f>
        <v>6</v>
      </c>
      <c r="D671" s="47">
        <f>VLOOKUP(A671,'1 колонка'!$A$3:$E$803,4,FALSE)*(1+$G$6)*$G$11</f>
        <v>22440</v>
      </c>
      <c r="E671" s="6">
        <f>VLOOKUP(A671,'1 колонка'!$A$3:$E$803,5,FALSE)</f>
        <v>20</v>
      </c>
    </row>
    <row r="672" spans="1:5" ht="12.75">
      <c r="A672" s="6" t="s">
        <v>193</v>
      </c>
      <c r="B672" s="6" t="str">
        <f>VLOOKUP(A672,'1 колонка'!$A$3:$E$803,2,FALSE)</f>
        <v>Экспресс маникюр-высушиватель</v>
      </c>
      <c r="C672" s="6">
        <f>VLOOKUP(A672,'1 колонка'!$A$3:$E$803,3,FALSE)</f>
        <v>6</v>
      </c>
      <c r="D672" s="47">
        <f>VLOOKUP(A672,'1 колонка'!$A$3:$E$803,4,FALSE)*(1+$G$6)*$G$11</f>
        <v>23460</v>
      </c>
      <c r="E672" s="6">
        <f>VLOOKUP(A672,'1 колонка'!$A$3:$E$803,5,FALSE)</f>
        <v>20</v>
      </c>
    </row>
    <row r="673" spans="1:5" ht="12.75">
      <c r="A673" s="6" t="s">
        <v>201</v>
      </c>
      <c r="B673" s="6" t="str">
        <f>VLOOKUP(A673,'1 колонка'!$A$3:$E$803,2,FALSE)</f>
        <v>Лак "Янтарь"</v>
      </c>
      <c r="C673" s="6">
        <f>VLOOKUP(A673,'1 колонка'!$A$3:$E$803,3,FALSE)</f>
        <v>6</v>
      </c>
      <c r="D673" s="47">
        <f>VLOOKUP(A673,'1 колонка'!$A$3:$E$803,4,FALSE)*(1+$G$6)*$G$11</f>
        <v>13260</v>
      </c>
      <c r="E673" s="6">
        <f>VLOOKUP(A673,'1 колонка'!$A$3:$E$803,5,FALSE)</f>
        <v>11</v>
      </c>
    </row>
    <row r="674" spans="1:5" ht="12.75">
      <c r="A674" s="6" t="s">
        <v>202</v>
      </c>
      <c r="B674" s="6" t="str">
        <f>VLOOKUP(A674,'1 колонка'!$A$3:$E$803,2,FALSE)</f>
        <v>Лак "Коньяк"</v>
      </c>
      <c r="C674" s="6">
        <f>VLOOKUP(A674,'1 колонка'!$A$3:$E$803,3,FALSE)</f>
        <v>6</v>
      </c>
      <c r="D674" s="47">
        <f>VLOOKUP(A674,'1 колонка'!$A$3:$E$803,4,FALSE)*(1+$G$6)*$G$11</f>
        <v>13260</v>
      </c>
      <c r="E674" s="6">
        <f>VLOOKUP(A674,'1 колонка'!$A$3:$E$803,5,FALSE)</f>
        <v>11</v>
      </c>
    </row>
    <row r="675" spans="1:5" ht="12.75">
      <c r="A675" s="6" t="s">
        <v>203</v>
      </c>
      <c r="B675" s="6" t="str">
        <f>VLOOKUP(A675,'1 колонка'!$A$3:$E$803,2,FALSE)</f>
        <v>Лак "Азия"</v>
      </c>
      <c r="C675" s="6">
        <f>VLOOKUP(A675,'1 колонка'!$A$3:$E$803,3,FALSE)</f>
        <v>6</v>
      </c>
      <c r="D675" s="47">
        <f>VLOOKUP(A675,'1 колонка'!$A$3:$E$803,4,FALSE)*(1+$G$6)*$G$11</f>
        <v>13260</v>
      </c>
      <c r="E675" s="6">
        <f>VLOOKUP(A675,'1 колонка'!$A$3:$E$803,5,FALSE)</f>
        <v>11</v>
      </c>
    </row>
    <row r="676" spans="1:5" ht="12.75">
      <c r="A676" s="6" t="s">
        <v>204</v>
      </c>
      <c r="B676" s="6" t="str">
        <f>VLOOKUP(A676,'1 колонка'!$A$3:$E$803,2,FALSE)</f>
        <v>Лак "Полярная Заря"</v>
      </c>
      <c r="C676" s="6">
        <f>VLOOKUP(A676,'1 колонка'!$A$3:$E$803,3,FALSE)</f>
        <v>6</v>
      </c>
      <c r="D676" s="47">
        <f>VLOOKUP(A676,'1 колонка'!$A$3:$E$803,4,FALSE)*(1+$G$6)*$G$11</f>
        <v>13260</v>
      </c>
      <c r="E676" s="6">
        <f>VLOOKUP(A676,'1 колонка'!$A$3:$E$803,5,FALSE)</f>
        <v>11</v>
      </c>
    </row>
    <row r="677" spans="1:5" ht="12.75">
      <c r="A677" s="6" t="s">
        <v>205</v>
      </c>
      <c r="B677" s="6" t="str">
        <f>VLOOKUP(A677,'1 колонка'!$A$3:$E$803,2,FALSE)</f>
        <v>Лак "Песок пустыни"</v>
      </c>
      <c r="C677" s="6">
        <f>VLOOKUP(A677,'1 колонка'!$A$3:$E$803,3,FALSE)</f>
        <v>6</v>
      </c>
      <c r="D677" s="47">
        <f>VLOOKUP(A677,'1 колонка'!$A$3:$E$803,4,FALSE)*(1+$G$6)*$G$11</f>
        <v>13260</v>
      </c>
      <c r="E677" s="6">
        <f>VLOOKUP(A677,'1 колонка'!$A$3:$E$803,5,FALSE)</f>
        <v>11</v>
      </c>
    </row>
    <row r="678" spans="1:5" ht="12.75">
      <c r="A678" s="6" t="s">
        <v>206</v>
      </c>
      <c r="B678" s="6" t="str">
        <f>VLOOKUP(A678,'1 колонка'!$A$3:$E$803,2,FALSE)</f>
        <v>Лак "Кактус"</v>
      </c>
      <c r="C678" s="6">
        <f>VLOOKUP(A678,'1 колонка'!$A$3:$E$803,3,FALSE)</f>
        <v>6</v>
      </c>
      <c r="D678" s="47">
        <f>VLOOKUP(A678,'1 колонка'!$A$3:$E$803,4,FALSE)*(1+$G$6)*$G$11</f>
        <v>13260</v>
      </c>
      <c r="E678" s="6">
        <f>VLOOKUP(A678,'1 колонка'!$A$3:$E$803,5,FALSE)</f>
        <v>11</v>
      </c>
    </row>
    <row r="679" spans="1:5" ht="12.75">
      <c r="A679" s="6" t="s">
        <v>207</v>
      </c>
      <c r="B679" s="6" t="str">
        <f>VLOOKUP(A679,'1 колонка'!$A$3:$E$803,2,FALSE)</f>
        <v>Лак "Шифон"</v>
      </c>
      <c r="C679" s="6">
        <f>VLOOKUP(A679,'1 колонка'!$A$3:$E$803,3,FALSE)</f>
        <v>6</v>
      </c>
      <c r="D679" s="47">
        <f>VLOOKUP(A679,'1 колонка'!$A$3:$E$803,4,FALSE)*(1+$G$6)*$G$11</f>
        <v>13260</v>
      </c>
      <c r="E679" s="6">
        <f>VLOOKUP(A679,'1 колонка'!$A$3:$E$803,5,FALSE)</f>
        <v>11</v>
      </c>
    </row>
    <row r="680" spans="1:5" ht="12.75">
      <c r="A680" s="6" t="s">
        <v>208</v>
      </c>
      <c r="B680" s="6" t="str">
        <f>VLOOKUP(A680,'1 колонка'!$A$3:$E$803,2,FALSE)</f>
        <v>Лак "Розовая радуга"</v>
      </c>
      <c r="C680" s="6">
        <f>VLOOKUP(A680,'1 колонка'!$A$3:$E$803,3,FALSE)</f>
        <v>6</v>
      </c>
      <c r="D680" s="47">
        <f>VLOOKUP(A680,'1 колонка'!$A$3:$E$803,4,FALSE)*(1+$G$6)*$G$11</f>
        <v>13260</v>
      </c>
      <c r="E680" s="6">
        <f>VLOOKUP(A680,'1 колонка'!$A$3:$E$803,5,FALSE)</f>
        <v>11</v>
      </c>
    </row>
    <row r="681" spans="1:5" ht="12.75">
      <c r="A681" s="6" t="s">
        <v>209</v>
      </c>
      <c r="B681" s="6" t="str">
        <f>VLOOKUP(A681,'1 колонка'!$A$3:$E$803,2,FALSE)</f>
        <v>Лак "Французская эмаль"</v>
      </c>
      <c r="C681" s="6">
        <f>VLOOKUP(A681,'1 колонка'!$A$3:$E$803,3,FALSE)</f>
        <v>6</v>
      </c>
      <c r="D681" s="47">
        <f>VLOOKUP(A681,'1 колонка'!$A$3:$E$803,4,FALSE)*(1+$G$6)*$G$11</f>
        <v>13260</v>
      </c>
      <c r="E681" s="6">
        <f>VLOOKUP(A681,'1 колонка'!$A$3:$E$803,5,FALSE)</f>
        <v>11</v>
      </c>
    </row>
    <row r="682" spans="1:5" ht="12.75">
      <c r="A682" s="6" t="s">
        <v>210</v>
      </c>
      <c r="B682" s="6" t="str">
        <f>VLOOKUP(A682,'1 колонка'!$A$3:$E$803,2,FALSE)</f>
        <v>Лак "Терра"</v>
      </c>
      <c r="C682" s="6">
        <f>VLOOKUP(A682,'1 колонка'!$A$3:$E$803,3,FALSE)</f>
        <v>6</v>
      </c>
      <c r="D682" s="47">
        <f>VLOOKUP(A682,'1 колонка'!$A$3:$E$803,4,FALSE)*(1+$G$6)*$G$11</f>
        <v>13260</v>
      </c>
      <c r="E682" s="6">
        <f>VLOOKUP(A682,'1 колонка'!$A$3:$E$803,5,FALSE)</f>
        <v>11</v>
      </c>
    </row>
    <row r="683" spans="1:5" ht="12.75">
      <c r="A683" s="20" t="s">
        <v>211</v>
      </c>
      <c r="B683" s="6" t="str">
        <f>VLOOKUP(A683,'1 колонка'!$A$3:$E$803,2,FALSE)</f>
        <v>Лак "Рубин"</v>
      </c>
      <c r="C683" s="6">
        <f>VLOOKUP(A683,'1 колонка'!$A$3:$E$803,3,FALSE)</f>
        <v>6</v>
      </c>
      <c r="D683" s="47">
        <f>VLOOKUP(A683,'1 колонка'!$A$3:$E$803,4,FALSE)*(1+$G$6)*$G$11</f>
        <v>13260</v>
      </c>
      <c r="E683" s="6">
        <f>VLOOKUP(A683,'1 колонка'!$A$3:$E$803,5,FALSE)</f>
        <v>11</v>
      </c>
    </row>
    <row r="684" spans="1:5" ht="12.75">
      <c r="A684" s="6" t="s">
        <v>212</v>
      </c>
      <c r="B684" s="6" t="str">
        <f>VLOOKUP(A684,'1 колонка'!$A$3:$E$803,2,FALSE)</f>
        <v>Лак "Северный ветер"</v>
      </c>
      <c r="C684" s="6">
        <f>VLOOKUP(A684,'1 колонка'!$A$3:$E$803,3,FALSE)</f>
        <v>6</v>
      </c>
      <c r="D684" s="47">
        <f>VLOOKUP(A684,'1 колонка'!$A$3:$E$803,4,FALSE)*(1+$G$6)*$G$11</f>
        <v>13260</v>
      </c>
      <c r="E684" s="6">
        <f>VLOOKUP(A684,'1 колонка'!$A$3:$E$803,5,FALSE)</f>
        <v>11</v>
      </c>
    </row>
    <row r="685" spans="1:5" ht="12.75">
      <c r="A685" s="6" t="s">
        <v>213</v>
      </c>
      <c r="B685" s="6" t="str">
        <f>VLOOKUP(A685,'1 колонка'!$A$3:$E$803,2,FALSE)</f>
        <v>Лак "Золотые прииски"</v>
      </c>
      <c r="C685" s="6">
        <f>VLOOKUP(A685,'1 колонка'!$A$3:$E$803,3,FALSE)</f>
        <v>6</v>
      </c>
      <c r="D685" s="47">
        <f>VLOOKUP(A685,'1 колонка'!$A$3:$E$803,4,FALSE)*(1+$G$6)*$G$11</f>
        <v>13260</v>
      </c>
      <c r="E685" s="6">
        <f>VLOOKUP(A685,'1 колонка'!$A$3:$E$803,5,FALSE)</f>
        <v>11</v>
      </c>
    </row>
    <row r="686" spans="1:5" ht="12.75">
      <c r="A686" s="6" t="s">
        <v>214</v>
      </c>
      <c r="B686" s="6" t="str">
        <f>VLOOKUP(A686,'1 колонка'!$A$3:$E$803,2,FALSE)</f>
        <v>Лак "Дефессэ"</v>
      </c>
      <c r="C686" s="6">
        <f>VLOOKUP(A686,'1 колонка'!$A$3:$E$803,3,FALSE)</f>
        <v>6</v>
      </c>
      <c r="D686" s="47">
        <f>VLOOKUP(A686,'1 колонка'!$A$3:$E$803,4,FALSE)*(1+$G$6)*$G$11</f>
        <v>13260</v>
      </c>
      <c r="E686" s="6">
        <f>VLOOKUP(A686,'1 колонка'!$A$3:$E$803,5,FALSE)</f>
        <v>11</v>
      </c>
    </row>
    <row r="687" spans="1:5" ht="12.75">
      <c r="A687" s="6" t="s">
        <v>215</v>
      </c>
      <c r="B687" s="6" t="str">
        <f>VLOOKUP(A687,'1 колонка'!$A$3:$E$803,2,FALSE)</f>
        <v>Помада "Блеск зари"</v>
      </c>
      <c r="C687" s="6">
        <f>VLOOKUP(A687,'1 колонка'!$A$3:$E$803,3,FALSE)</f>
        <v>6</v>
      </c>
      <c r="D687" s="47">
        <f>VLOOKUP(A687,'1 колонка'!$A$3:$E$803,4,FALSE)*(1+$G$6)*$G$11</f>
        <v>26418</v>
      </c>
      <c r="E687" s="6">
        <f>VLOOKUP(A687,'1 колонка'!$A$3:$E$803,5,FALSE)</f>
        <v>20</v>
      </c>
    </row>
    <row r="688" spans="1:5" ht="12.75">
      <c r="A688" s="6" t="s">
        <v>216</v>
      </c>
      <c r="B688" s="6" t="str">
        <f>VLOOKUP(A688,'1 колонка'!$A$3:$E$803,2,FALSE)</f>
        <v>Помада "Блеск солнца"</v>
      </c>
      <c r="C688" s="6">
        <f>VLOOKUP(A688,'1 колонка'!$A$3:$E$803,3,FALSE)</f>
        <v>6</v>
      </c>
      <c r="D688" s="47">
        <f>VLOOKUP(A688,'1 колонка'!$A$3:$E$803,4,FALSE)*(1+$G$6)*$G$11</f>
        <v>26418</v>
      </c>
      <c r="E688" s="6">
        <f>VLOOKUP(A688,'1 колонка'!$A$3:$E$803,5,FALSE)</f>
        <v>20</v>
      </c>
    </row>
    <row r="689" spans="1:5" ht="12.75">
      <c r="A689" s="6" t="s">
        <v>217</v>
      </c>
      <c r="B689" s="6" t="str">
        <f>VLOOKUP(A689,'1 колонка'!$A$3:$E$803,2,FALSE)</f>
        <v>Помада "Блеск заката"</v>
      </c>
      <c r="C689" s="6">
        <f>VLOOKUP(A689,'1 колонка'!$A$3:$E$803,3,FALSE)</f>
        <v>6</v>
      </c>
      <c r="D689" s="47">
        <f>VLOOKUP(A689,'1 колонка'!$A$3:$E$803,4,FALSE)*(1+$G$6)*$G$11</f>
        <v>26418</v>
      </c>
      <c r="E689" s="6">
        <f>VLOOKUP(A689,'1 колонка'!$A$3:$E$803,5,FALSE)</f>
        <v>20</v>
      </c>
    </row>
    <row r="690" spans="1:5" ht="12.75">
      <c r="A690" s="6" t="s">
        <v>218</v>
      </c>
      <c r="B690" s="6" t="str">
        <f>VLOOKUP(A690,'1 колонка'!$A$3:$E$803,2,FALSE)</f>
        <v>Помада "Блеск радуги"</v>
      </c>
      <c r="C690" s="6">
        <f>VLOOKUP(A690,'1 колонка'!$A$3:$E$803,3,FALSE)</f>
        <v>6</v>
      </c>
      <c r="D690" s="47">
        <f>VLOOKUP(A690,'1 колонка'!$A$3:$E$803,4,FALSE)*(1+$G$6)*$G$11</f>
        <v>26418</v>
      </c>
      <c r="E690" s="6">
        <f>VLOOKUP(A690,'1 колонка'!$A$3:$E$803,5,FALSE)</f>
        <v>20</v>
      </c>
    </row>
    <row r="691" spans="1:5" ht="12.75">
      <c r="A691" s="6" t="s">
        <v>219</v>
      </c>
      <c r="B691" s="6" t="str">
        <f>VLOOKUP(A691,'1 колонка'!$A$3:$E$803,2,FALSE)</f>
        <v>Помада "Блеск огней"</v>
      </c>
      <c r="C691" s="6">
        <f>VLOOKUP(A691,'1 колонка'!$A$3:$E$803,3,FALSE)</f>
        <v>6</v>
      </c>
      <c r="D691" s="47">
        <f>VLOOKUP(A691,'1 колонка'!$A$3:$E$803,4,FALSE)*(1+$G$6)*$G$11</f>
        <v>26418</v>
      </c>
      <c r="E691" s="6">
        <f>VLOOKUP(A691,'1 колонка'!$A$3:$E$803,5,FALSE)</f>
        <v>20</v>
      </c>
    </row>
    <row r="692" spans="1:5" ht="12.75">
      <c r="A692" s="6" t="s">
        <v>220</v>
      </c>
      <c r="B692" s="6" t="str">
        <f>VLOOKUP(A692,'1 колонка'!$A$3:$E$803,2,FALSE)</f>
        <v>Помада "Блеск луны"</v>
      </c>
      <c r="C692" s="6">
        <f>VLOOKUP(A692,'1 колонка'!$A$3:$E$803,3,FALSE)</f>
        <v>6</v>
      </c>
      <c r="D692" s="47">
        <f>VLOOKUP(A692,'1 колонка'!$A$3:$E$803,4,FALSE)*(1+$G$6)*$G$11</f>
        <v>26418</v>
      </c>
      <c r="E692" s="6">
        <f>VLOOKUP(A692,'1 колонка'!$A$3:$E$803,5,FALSE)</f>
        <v>20</v>
      </c>
    </row>
    <row r="693" spans="1:5" ht="12.75">
      <c r="A693" s="6" t="s">
        <v>221</v>
      </c>
      <c r="B693" s="6" t="str">
        <f>VLOOKUP(A693,'1 колонка'!$A$3:$E$803,2,FALSE)</f>
        <v>Помада "Фламинго"</v>
      </c>
      <c r="C693" s="6">
        <f>VLOOKUP(A693,'1 колонка'!$A$3:$E$803,3,FALSE)</f>
        <v>6</v>
      </c>
      <c r="D693" s="47">
        <f>VLOOKUP(A693,'1 колонка'!$A$3:$E$803,4,FALSE)*(1+$G$6)*$G$11</f>
        <v>26418</v>
      </c>
      <c r="E693" s="6">
        <f>VLOOKUP(A693,'1 колонка'!$A$3:$E$803,5,FALSE)</f>
        <v>20</v>
      </c>
    </row>
    <row r="694" spans="1:5" ht="12.75">
      <c r="A694" s="6" t="s">
        <v>222</v>
      </c>
      <c r="B694" s="6" t="str">
        <f>VLOOKUP(A694,'1 колонка'!$A$3:$E$803,2,FALSE)</f>
        <v>Помада "Янтарь"</v>
      </c>
      <c r="C694" s="6">
        <f>VLOOKUP(A694,'1 колонка'!$A$3:$E$803,3,FALSE)</f>
        <v>6</v>
      </c>
      <c r="D694" s="47">
        <f>VLOOKUP(A694,'1 колонка'!$A$3:$E$803,4,FALSE)*(1+$G$6)*$G$11</f>
        <v>26418</v>
      </c>
      <c r="E694" s="6">
        <f>VLOOKUP(A694,'1 колонка'!$A$3:$E$803,5,FALSE)</f>
        <v>20</v>
      </c>
    </row>
    <row r="695" spans="1:5" ht="12.75">
      <c r="A695" s="6" t="s">
        <v>223</v>
      </c>
      <c r="B695" s="6" t="str">
        <f>VLOOKUP(A695,'1 колонка'!$A$3:$E$803,2,FALSE)</f>
        <v>Помада "Полярная заря"</v>
      </c>
      <c r="C695" s="6">
        <f>VLOOKUP(A695,'1 колонка'!$A$3:$E$803,3,FALSE)</f>
        <v>6</v>
      </c>
      <c r="D695" s="47">
        <f>VLOOKUP(A695,'1 колонка'!$A$3:$E$803,4,FALSE)*(1+$G$6)*$G$11</f>
        <v>26418</v>
      </c>
      <c r="E695" s="6">
        <f>VLOOKUP(A695,'1 колонка'!$A$3:$E$803,5,FALSE)</f>
        <v>20</v>
      </c>
    </row>
    <row r="696" spans="1:5" ht="12.75">
      <c r="A696" s="6" t="s">
        <v>224</v>
      </c>
      <c r="B696" s="6" t="str">
        <f>VLOOKUP(A696,'1 колонка'!$A$3:$E$803,2,FALSE)</f>
        <v>Помада "Терра"</v>
      </c>
      <c r="C696" s="6">
        <f>VLOOKUP(A696,'1 колонка'!$A$3:$E$803,3,FALSE)</f>
        <v>6</v>
      </c>
      <c r="D696" s="47">
        <f>VLOOKUP(A696,'1 колонка'!$A$3:$E$803,4,FALSE)*(1+$G$6)*$G$11</f>
        <v>26418</v>
      </c>
      <c r="E696" s="6">
        <f>VLOOKUP(A696,'1 колонка'!$A$3:$E$803,5,FALSE)</f>
        <v>20</v>
      </c>
    </row>
    <row r="697" spans="1:5" ht="12.75">
      <c r="A697" s="6" t="s">
        <v>225</v>
      </c>
      <c r="B697" s="6" t="str">
        <f>VLOOKUP(A697,'1 колонка'!$A$3:$E$803,2,FALSE)</f>
        <v>Помада "Рубин"</v>
      </c>
      <c r="C697" s="6">
        <f>VLOOKUP(A697,'1 колонка'!$A$3:$E$803,3,FALSE)</f>
        <v>6</v>
      </c>
      <c r="D697" s="47">
        <f>VLOOKUP(A697,'1 колонка'!$A$3:$E$803,4,FALSE)*(1+$G$6)*$G$11</f>
        <v>26418</v>
      </c>
      <c r="E697" s="6">
        <f>VLOOKUP(A697,'1 колонка'!$A$3:$E$803,5,FALSE)</f>
        <v>20</v>
      </c>
    </row>
    <row r="698" spans="1:5" ht="12.75">
      <c r="A698" s="6" t="s">
        <v>226</v>
      </c>
      <c r="B698" s="6" t="str">
        <f>VLOOKUP(A698,'1 колонка'!$A$3:$E$803,2,FALSE)</f>
        <v>Помада "Северный ветер"</v>
      </c>
      <c r="C698" s="6">
        <f>VLOOKUP(A698,'1 колонка'!$A$3:$E$803,3,FALSE)</f>
        <v>6</v>
      </c>
      <c r="D698" s="47">
        <f>VLOOKUP(A698,'1 колонка'!$A$3:$E$803,4,FALSE)*(1+$G$6)*$G$11</f>
        <v>26418</v>
      </c>
      <c r="E698" s="6">
        <f>VLOOKUP(A698,'1 колонка'!$A$3:$E$803,5,FALSE)</f>
        <v>20</v>
      </c>
    </row>
    <row r="699" spans="1:5" ht="12.75">
      <c r="A699" s="6" t="s">
        <v>227</v>
      </c>
      <c r="B699" s="6" t="str">
        <f>VLOOKUP(A699,'1 колонка'!$A$3:$E$803,2,FALSE)</f>
        <v>Помада "Золотые прииски"</v>
      </c>
      <c r="C699" s="6">
        <f>VLOOKUP(A699,'1 колонка'!$A$3:$E$803,3,FALSE)</f>
        <v>6</v>
      </c>
      <c r="D699" s="47">
        <f>VLOOKUP(A699,'1 колонка'!$A$3:$E$803,4,FALSE)*(1+$G$6)*$G$11</f>
        <v>26418</v>
      </c>
      <c r="E699" s="6">
        <f>VLOOKUP(A699,'1 колонка'!$A$3:$E$803,5,FALSE)</f>
        <v>20</v>
      </c>
    </row>
    <row r="700" spans="1:5" ht="12.75">
      <c r="A700" s="6" t="s">
        <v>228</v>
      </c>
      <c r="B700" s="6" t="str">
        <f>VLOOKUP(A700,'1 колонка'!$A$3:$E$803,2,FALSE)</f>
        <v>Помада "Дефессэ"</v>
      </c>
      <c r="C700" s="6">
        <f>VLOOKUP(A700,'1 колонка'!$A$3:$E$803,3,FALSE)</f>
        <v>6</v>
      </c>
      <c r="D700" s="47">
        <f>VLOOKUP(A700,'1 колонка'!$A$3:$E$803,4,FALSE)*(1+$G$6)*$G$11</f>
        <v>26418</v>
      </c>
      <c r="E700" s="6">
        <f>VLOOKUP(A700,'1 колонка'!$A$3:$E$803,5,FALSE)</f>
        <v>20</v>
      </c>
    </row>
    <row r="701" spans="1:5" ht="12.75">
      <c r="A701" s="6" t="s">
        <v>229</v>
      </c>
      <c r="B701" s="6" t="str">
        <f>VLOOKUP(A701,'1 колонка'!$A$3:$E$803,2,FALSE)</f>
        <v>Тушь для ресниц "Скульптор"</v>
      </c>
      <c r="C701" s="6">
        <f>VLOOKUP(A701,'1 колонка'!$A$3:$E$803,3,FALSE)</f>
        <v>6</v>
      </c>
      <c r="D701" s="47">
        <f>VLOOKUP(A701,'1 колонка'!$A$3:$E$803,4,FALSE)*(1+$G$6)*$G$11</f>
        <v>31518</v>
      </c>
      <c r="E701" s="6">
        <f>VLOOKUP(A701,'1 колонка'!$A$3:$E$803,5,FALSE)</f>
        <v>25</v>
      </c>
    </row>
    <row r="702" spans="1:5" ht="12.75">
      <c r="A702" s="6" t="s">
        <v>230</v>
      </c>
      <c r="B702" s="6" t="str">
        <f>VLOOKUP(A702,'1 колонка'!$A$3:$E$803,2,FALSE)</f>
        <v>Парфюмированная вода "Лен"</v>
      </c>
      <c r="C702" s="6">
        <f>VLOOKUP(A702,'1 колонка'!$A$3:$E$803,3,FALSE)</f>
        <v>6</v>
      </c>
      <c r="D702" s="47">
        <f>VLOOKUP(A702,'1 колонка'!$A$3:$E$803,4,FALSE)*(1+$G$6)*$G$11</f>
        <v>49877.99999999999</v>
      </c>
      <c r="E702" s="6">
        <f>VLOOKUP(A702,'1 колонка'!$A$3:$E$803,5,FALSE)</f>
        <v>30</v>
      </c>
    </row>
    <row r="703" spans="1:5" ht="12.75">
      <c r="A703" s="6" t="s">
        <v>231</v>
      </c>
      <c r="B703" s="6" t="str">
        <f>VLOOKUP(A703,'1 колонка'!$A$3:$E$803,2,FALSE)</f>
        <v>Парфюмированная вода "Шифон"</v>
      </c>
      <c r="C703" s="6">
        <f>VLOOKUP(A703,'1 колонка'!$A$3:$E$803,3,FALSE)</f>
        <v>6</v>
      </c>
      <c r="D703" s="47">
        <f>VLOOKUP(A703,'1 колонка'!$A$3:$E$803,4,FALSE)*(1+$G$6)*$G$11</f>
        <v>49877.99999999999</v>
      </c>
      <c r="E703" s="6">
        <f>VLOOKUP(A703,'1 колонка'!$A$3:$E$803,5,FALSE)</f>
        <v>30</v>
      </c>
    </row>
    <row r="704" spans="1:5" ht="12.75">
      <c r="A704" s="6" t="s">
        <v>232</v>
      </c>
      <c r="B704" s="6" t="str">
        <f>VLOOKUP(A704,'1 колонка'!$A$3:$E$803,2,FALSE)</f>
        <v>Парфюмированная вода "Шелк"</v>
      </c>
      <c r="C704" s="6">
        <f>VLOOKUP(A704,'1 колонка'!$A$3:$E$803,3,FALSE)</f>
        <v>6</v>
      </c>
      <c r="D704" s="47">
        <f>VLOOKUP(A704,'1 колонка'!$A$3:$E$803,4,FALSE)*(1+$G$6)*$G$11</f>
        <v>49877.99999999999</v>
      </c>
      <c r="E704" s="6">
        <f>VLOOKUP(A704,'1 колонка'!$A$3:$E$803,5,FALSE)</f>
        <v>30</v>
      </c>
    </row>
    <row r="705" spans="1:5" ht="12.75">
      <c r="A705" s="6" t="s">
        <v>235</v>
      </c>
      <c r="B705" s="6" t="str">
        <f>VLOOKUP(A705,'1 колонка'!$A$3:$E$803,2,FALSE)</f>
        <v>Парфюмированная вода "Органза", 30 мл</v>
      </c>
      <c r="C705" s="6">
        <f>VLOOKUP(A705,'1 колонка'!$A$3:$E$803,3,FALSE)</f>
        <v>6</v>
      </c>
      <c r="D705" s="49">
        <f>VLOOKUP(A705,'1 колонка'!$A$3:$E$803,4,FALSE)*(1+$G$6)*$G$11</f>
        <v>33660</v>
      </c>
      <c r="E705" s="36">
        <f>VLOOKUP(A705,'1 колонка'!$A$3:$E$803,5,FALSE)</f>
        <v>25</v>
      </c>
    </row>
    <row r="706" spans="1:5" ht="12.75">
      <c r="A706" s="6" t="s">
        <v>236</v>
      </c>
      <c r="B706" s="6" t="str">
        <f>VLOOKUP(A706,'1 колонка'!$A$3:$E$803,2,FALSE)</f>
        <v>Парфюмированная вода "Муар", 30 мл</v>
      </c>
      <c r="C706" s="6">
        <f>VLOOKUP(A706,'1 колонка'!$A$3:$E$803,3,FALSE)</f>
        <v>6</v>
      </c>
      <c r="D706" s="49">
        <f>VLOOKUP(A706,'1 колонка'!$A$3:$E$803,4,FALSE)*(1+$G$6)*$G$11</f>
        <v>33660</v>
      </c>
      <c r="E706" s="36">
        <f>VLOOKUP(A706,'1 колонка'!$A$3:$E$803,5,FALSE)</f>
        <v>25</v>
      </c>
    </row>
    <row r="707" spans="1:5" ht="12.75">
      <c r="A707" s="6" t="s">
        <v>237</v>
      </c>
      <c r="B707" s="6" t="str">
        <f>VLOOKUP(A707,'1 колонка'!$A$3:$E$803,2,FALSE)</f>
        <v>Тестер "Органза", 3 мл</v>
      </c>
      <c r="C707" s="6">
        <f>VLOOKUP(A707,'1 колонка'!$A$3:$E$803,3,FALSE)</f>
        <v>10</v>
      </c>
      <c r="D707" s="47">
        <f>VLOOKUP(A707,'1 колонка'!$A$3:$E$803,4,FALSE)*(1+$G$6)*$G$11</f>
        <v>6935.999999999999</v>
      </c>
      <c r="E707" s="6">
        <f>VLOOKUP(A707,'1 колонка'!$A$3:$E$803,5,FALSE)</f>
        <v>4</v>
      </c>
    </row>
    <row r="708" spans="1:5" ht="12.75">
      <c r="A708" s="6" t="s">
        <v>238</v>
      </c>
      <c r="B708" s="6" t="str">
        <f>VLOOKUP(A708,'1 колонка'!$A$3:$E$803,2,FALSE)</f>
        <v>Тестер "Муар", 3 мл</v>
      </c>
      <c r="C708" s="6">
        <f>VLOOKUP(A708,'1 колонка'!$A$3:$E$803,3,FALSE)</f>
        <v>10</v>
      </c>
      <c r="D708" s="47">
        <f>VLOOKUP(A708,'1 колонка'!$A$3:$E$803,4,FALSE)*(1+$G$6)*$G$11</f>
        <v>6935.999999999999</v>
      </c>
      <c r="E708" s="6">
        <f>VLOOKUP(A708,'1 колонка'!$A$3:$E$803,5,FALSE)</f>
        <v>4</v>
      </c>
    </row>
    <row r="709" spans="1:5" ht="12.75">
      <c r="A709" s="6" t="s">
        <v>330</v>
      </c>
      <c r="B709" s="6" t="str">
        <f>VLOOKUP(A709,'1 колонка'!$A$3:$E$803,2,FALSE)</f>
        <v>Тестер "Эйфория", 3 мл</v>
      </c>
      <c r="C709" s="6">
        <f>VLOOKUP(A709,'1 колонка'!$A$3:$E$803,3,FALSE)</f>
        <v>10</v>
      </c>
      <c r="D709" s="47">
        <f>VLOOKUP(A709,'1 колонка'!$A$3:$E$803,4,FALSE)*(1+$G$6)*$G$11</f>
        <v>6935.999999999999</v>
      </c>
      <c r="E709" s="6">
        <f>VLOOKUP(A709,'1 колонка'!$A$3:$E$803,5,FALSE)</f>
        <v>4</v>
      </c>
    </row>
    <row r="710" spans="1:5" ht="12.75">
      <c r="A710" s="6" t="s">
        <v>332</v>
      </c>
      <c r="B710" s="6" t="str">
        <f>VLOOKUP(A710,'1 колонка'!$A$3:$E$803,2,FALSE)</f>
        <v>Тестер "Ангел", 3мл</v>
      </c>
      <c r="C710" s="6">
        <f>VLOOKUP(A710,'1 колонка'!$A$3:$E$803,3,FALSE)</f>
        <v>10</v>
      </c>
      <c r="D710" s="47">
        <f>VLOOKUP(A710,'1 колонка'!$A$3:$E$803,4,FALSE)*(1+$G$6)*$G$11</f>
        <v>6935.999999999999</v>
      </c>
      <c r="E710" s="6">
        <f>VLOOKUP(A710,'1 колонка'!$A$3:$E$803,5,FALSE)</f>
        <v>4</v>
      </c>
    </row>
    <row r="711" spans="1:5" ht="12.75">
      <c r="A711" s="6" t="s">
        <v>334</v>
      </c>
      <c r="B711" s="6" t="str">
        <f>VLOOKUP(A711,'1 колонка'!$A$3:$E$803,2,FALSE)</f>
        <v>Тестер "Флирт", 3мл</v>
      </c>
      <c r="C711" s="6">
        <f>VLOOKUP(A711,'1 колонка'!$A$3:$E$803,3,FALSE)</f>
        <v>10</v>
      </c>
      <c r="D711" s="47">
        <f>VLOOKUP(A711,'1 колонка'!$A$3:$E$803,4,FALSE)*(1+$G$6)*$G$11</f>
        <v>6935.999999999999</v>
      </c>
      <c r="E711" s="6">
        <f>VLOOKUP(A711,'1 колонка'!$A$3:$E$803,5,FALSE)</f>
        <v>4</v>
      </c>
    </row>
    <row r="712" spans="1:5" ht="12.75">
      <c r="A712" s="6" t="s">
        <v>336</v>
      </c>
      <c r="B712" s="6" t="str">
        <f>VLOOKUP(A712,'1 колонка'!$A$3:$E$803,2,FALSE)</f>
        <v>Тестер "Инстинкт", 3мл</v>
      </c>
      <c r="C712" s="6">
        <f>VLOOKUP(A712,'1 колонка'!$A$3:$E$803,3,FALSE)</f>
        <v>10</v>
      </c>
      <c r="D712" s="47">
        <f>VLOOKUP(A712,'1 колонка'!$A$3:$E$803,4,FALSE)*(1+$G$6)*$G$11</f>
        <v>6935.999999999999</v>
      </c>
      <c r="E712" s="6">
        <f>VLOOKUP(A712,'1 колонка'!$A$3:$E$803,5,FALSE)</f>
        <v>4</v>
      </c>
    </row>
  </sheetData>
  <sheetProtection/>
  <mergeCells count="4">
    <mergeCell ref="B1:E1"/>
    <mergeCell ref="B2:E2"/>
    <mergeCell ref="G3:G5"/>
    <mergeCell ref="G7:G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E712"/>
  <sheetViews>
    <sheetView showGridLines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3.875" style="0" bestFit="1" customWidth="1"/>
    <col min="3" max="3" width="5.375" style="0" customWidth="1"/>
    <col min="4" max="4" width="5.875" style="0" customWidth="1"/>
    <col min="5" max="5" width="3.125" style="0" customWidth="1"/>
    <col min="6" max="6" width="6.625" style="0" customWidth="1"/>
    <col min="7" max="8" width="4.375" style="0" customWidth="1"/>
    <col min="9" max="9" width="36.625" style="0" bestFit="1" customWidth="1"/>
  </cols>
  <sheetData>
    <row r="1" spans="1:5" ht="18.75" customHeight="1">
      <c r="A1" s="25"/>
      <c r="B1" s="88" t="s">
        <v>195</v>
      </c>
      <c r="C1" s="88"/>
      <c r="D1" s="88"/>
      <c r="E1" s="88"/>
    </row>
    <row r="2" spans="1:5" ht="12.75">
      <c r="A2" s="31"/>
      <c r="B2" s="90" t="s">
        <v>199</v>
      </c>
      <c r="C2" s="90"/>
      <c r="D2" s="90"/>
      <c r="E2" s="90"/>
    </row>
    <row r="3" spans="1:5" ht="22.5">
      <c r="A3" s="7" t="s">
        <v>684</v>
      </c>
      <c r="B3" s="7" t="s">
        <v>685</v>
      </c>
      <c r="C3" s="8" t="s">
        <v>239</v>
      </c>
      <c r="D3" s="8" t="s">
        <v>686</v>
      </c>
      <c r="E3" s="8" t="s">
        <v>240</v>
      </c>
    </row>
    <row r="4" spans="1:5" ht="15.75">
      <c r="A4" s="12"/>
      <c r="B4" s="30" t="s">
        <v>687</v>
      </c>
      <c r="C4" s="4"/>
      <c r="D4" s="4"/>
      <c r="E4" s="5"/>
    </row>
    <row r="5" spans="1:5" ht="12.75">
      <c r="A5" s="12"/>
      <c r="B5" s="37" t="s">
        <v>688</v>
      </c>
      <c r="C5" s="13"/>
      <c r="D5" s="13"/>
      <c r="E5" s="14"/>
    </row>
    <row r="6" spans="1:5" ht="12.75">
      <c r="A6" s="6" t="s">
        <v>689</v>
      </c>
      <c r="B6" s="6" t="s">
        <v>386</v>
      </c>
      <c r="C6" s="6">
        <v>20</v>
      </c>
      <c r="D6" s="6">
        <v>78</v>
      </c>
      <c r="E6" s="6">
        <v>6</v>
      </c>
    </row>
    <row r="7" spans="1:5" ht="12.75">
      <c r="A7" s="6" t="s">
        <v>690</v>
      </c>
      <c r="B7" s="6" t="s">
        <v>387</v>
      </c>
      <c r="C7" s="6">
        <v>20</v>
      </c>
      <c r="D7" s="6">
        <v>63</v>
      </c>
      <c r="E7" s="6">
        <v>5</v>
      </c>
    </row>
    <row r="8" spans="1:5" ht="12.75">
      <c r="A8" s="6" t="s">
        <v>691</v>
      </c>
      <c r="B8" s="6" t="s">
        <v>388</v>
      </c>
      <c r="C8" s="6">
        <v>20</v>
      </c>
      <c r="D8" s="6">
        <v>76</v>
      </c>
      <c r="E8" s="6">
        <v>6</v>
      </c>
    </row>
    <row r="9" spans="1:5" ht="12.75">
      <c r="A9" s="6" t="s">
        <v>692</v>
      </c>
      <c r="B9" s="6" t="s">
        <v>389</v>
      </c>
      <c r="C9" s="6">
        <v>20</v>
      </c>
      <c r="D9" s="6">
        <v>63</v>
      </c>
      <c r="E9" s="6">
        <v>5</v>
      </c>
    </row>
    <row r="10" spans="1:5" ht="12.75">
      <c r="A10" s="6" t="s">
        <v>693</v>
      </c>
      <c r="B10" s="6" t="s">
        <v>390</v>
      </c>
      <c r="C10" s="6">
        <v>20</v>
      </c>
      <c r="D10" s="6">
        <v>76</v>
      </c>
      <c r="E10" s="6">
        <v>6</v>
      </c>
    </row>
    <row r="11" spans="1:5" ht="12.75">
      <c r="A11" s="6" t="s">
        <v>694</v>
      </c>
      <c r="B11" s="6" t="s">
        <v>695</v>
      </c>
      <c r="C11" s="6">
        <v>10</v>
      </c>
      <c r="D11" s="6">
        <v>100</v>
      </c>
      <c r="E11" s="6">
        <v>8</v>
      </c>
    </row>
    <row r="12" spans="1:5" ht="12.75">
      <c r="A12" s="6" t="s">
        <v>696</v>
      </c>
      <c r="B12" s="6" t="s">
        <v>697</v>
      </c>
      <c r="C12" s="6">
        <v>10</v>
      </c>
      <c r="D12" s="6">
        <v>98</v>
      </c>
      <c r="E12" s="6">
        <v>8</v>
      </c>
    </row>
    <row r="13" spans="1:5" ht="12.75">
      <c r="A13" s="6" t="s">
        <v>698</v>
      </c>
      <c r="B13" s="6" t="s">
        <v>699</v>
      </c>
      <c r="C13" s="6">
        <v>20</v>
      </c>
      <c r="D13" s="6">
        <v>137</v>
      </c>
      <c r="E13" s="6">
        <v>11</v>
      </c>
    </row>
    <row r="14" spans="1:5" ht="12.75">
      <c r="A14" s="6" t="s">
        <v>700</v>
      </c>
      <c r="B14" s="6" t="s">
        <v>701</v>
      </c>
      <c r="C14" s="6">
        <v>20</v>
      </c>
      <c r="D14" s="6">
        <v>164</v>
      </c>
      <c r="E14" s="6">
        <v>13</v>
      </c>
    </row>
    <row r="15" spans="1:5" ht="12.75">
      <c r="A15" s="6" t="s">
        <v>702</v>
      </c>
      <c r="B15" s="6" t="s">
        <v>703</v>
      </c>
      <c r="C15" s="6">
        <v>20</v>
      </c>
      <c r="D15" s="6">
        <v>181</v>
      </c>
      <c r="E15" s="6">
        <v>14</v>
      </c>
    </row>
    <row r="16" spans="1:5" ht="12.75">
      <c r="A16" s="6" t="s">
        <v>704</v>
      </c>
      <c r="B16" s="6" t="s">
        <v>705</v>
      </c>
      <c r="C16" s="6">
        <v>20</v>
      </c>
      <c r="D16" s="6">
        <v>154</v>
      </c>
      <c r="E16" s="6">
        <v>12</v>
      </c>
    </row>
    <row r="17" spans="1:5" ht="12.75">
      <c r="A17" s="6" t="s">
        <v>706</v>
      </c>
      <c r="B17" s="6" t="s">
        <v>707</v>
      </c>
      <c r="C17" s="6">
        <v>20</v>
      </c>
      <c r="D17" s="6">
        <v>49</v>
      </c>
      <c r="E17" s="6">
        <v>4</v>
      </c>
    </row>
    <row r="18" spans="1:5" ht="12.75">
      <c r="A18" s="6" t="s">
        <v>708</v>
      </c>
      <c r="B18" s="6" t="s">
        <v>391</v>
      </c>
      <c r="C18" s="6">
        <v>10</v>
      </c>
      <c r="D18" s="6">
        <v>75</v>
      </c>
      <c r="E18" s="6">
        <v>6</v>
      </c>
    </row>
    <row r="19" spans="1:5" ht="12.75">
      <c r="A19" s="6" t="s">
        <v>709</v>
      </c>
      <c r="B19" s="6" t="s">
        <v>392</v>
      </c>
      <c r="C19" s="6">
        <v>10</v>
      </c>
      <c r="D19" s="6">
        <v>62</v>
      </c>
      <c r="E19" s="6">
        <v>5</v>
      </c>
    </row>
    <row r="20" spans="1:5" ht="12.75">
      <c r="A20" s="6" t="s">
        <v>710</v>
      </c>
      <c r="B20" s="6" t="s">
        <v>711</v>
      </c>
      <c r="C20" s="6">
        <v>20</v>
      </c>
      <c r="D20" s="6">
        <v>178</v>
      </c>
      <c r="E20" s="6">
        <v>14</v>
      </c>
    </row>
    <row r="21" spans="1:5" ht="12.75">
      <c r="A21" s="6" t="s">
        <v>712</v>
      </c>
      <c r="B21" s="6" t="s">
        <v>713</v>
      </c>
      <c r="C21" s="6">
        <v>10</v>
      </c>
      <c r="D21" s="6">
        <v>279</v>
      </c>
      <c r="E21" s="6">
        <v>21</v>
      </c>
    </row>
    <row r="22" spans="1:5" ht="12.75">
      <c r="A22" s="6" t="s">
        <v>714</v>
      </c>
      <c r="B22" s="6" t="s">
        <v>715</v>
      </c>
      <c r="C22" s="6">
        <v>20</v>
      </c>
      <c r="D22" s="6">
        <v>165</v>
      </c>
      <c r="E22" s="6">
        <v>13</v>
      </c>
    </row>
    <row r="23" spans="1:5" ht="12.75">
      <c r="A23" s="6" t="s">
        <v>716</v>
      </c>
      <c r="B23" s="6" t="s">
        <v>717</v>
      </c>
      <c r="C23" s="6">
        <v>10</v>
      </c>
      <c r="D23" s="6">
        <v>152</v>
      </c>
      <c r="E23" s="6">
        <v>12</v>
      </c>
    </row>
    <row r="24" spans="1:5" ht="12.75">
      <c r="A24" s="6" t="s">
        <v>718</v>
      </c>
      <c r="B24" s="6" t="s">
        <v>719</v>
      </c>
      <c r="C24" s="6">
        <v>20</v>
      </c>
      <c r="D24" s="6">
        <v>154</v>
      </c>
      <c r="E24" s="6">
        <v>12</v>
      </c>
    </row>
    <row r="25" spans="1:5" ht="12.75">
      <c r="A25" s="6" t="s">
        <v>720</v>
      </c>
      <c r="B25" s="6" t="s">
        <v>721</v>
      </c>
      <c r="C25" s="6">
        <v>10</v>
      </c>
      <c r="D25" s="6">
        <v>137</v>
      </c>
      <c r="E25" s="6">
        <v>11</v>
      </c>
    </row>
    <row r="26" spans="1:5" ht="12.75">
      <c r="A26" s="6" t="s">
        <v>722</v>
      </c>
      <c r="B26" s="6" t="s">
        <v>723</v>
      </c>
      <c r="C26" s="6">
        <v>10</v>
      </c>
      <c r="D26" s="6">
        <v>116</v>
      </c>
      <c r="E26" s="6">
        <v>9</v>
      </c>
    </row>
    <row r="27" spans="1:5" ht="12.75">
      <c r="A27" s="12"/>
      <c r="B27" s="38" t="s">
        <v>233</v>
      </c>
      <c r="C27" s="15"/>
      <c r="D27" s="15"/>
      <c r="E27" s="16"/>
    </row>
    <row r="28" spans="1:5" ht="12.75">
      <c r="A28" s="6" t="s">
        <v>724</v>
      </c>
      <c r="B28" s="6" t="s">
        <v>393</v>
      </c>
      <c r="C28" s="6">
        <v>12</v>
      </c>
      <c r="D28" s="6">
        <v>17</v>
      </c>
      <c r="E28" s="6">
        <v>1</v>
      </c>
    </row>
    <row r="29" spans="1:5" ht="12.75">
      <c r="A29" s="6" t="s">
        <v>725</v>
      </c>
      <c r="B29" s="6" t="s">
        <v>394</v>
      </c>
      <c r="C29" s="6">
        <v>5</v>
      </c>
      <c r="D29" s="6">
        <v>84</v>
      </c>
      <c r="E29" s="6">
        <v>6</v>
      </c>
    </row>
    <row r="30" spans="1:5" ht="12.75">
      <c r="A30" s="6" t="s">
        <v>726</v>
      </c>
      <c r="B30" s="6" t="s">
        <v>395</v>
      </c>
      <c r="C30" s="6">
        <v>5</v>
      </c>
      <c r="D30" s="6">
        <v>79</v>
      </c>
      <c r="E30" s="6">
        <v>6</v>
      </c>
    </row>
    <row r="31" spans="1:5" ht="12.75">
      <c r="A31" s="6" t="s">
        <v>727</v>
      </c>
      <c r="B31" s="6" t="s">
        <v>396</v>
      </c>
      <c r="C31" s="6">
        <v>5</v>
      </c>
      <c r="D31" s="6">
        <v>79</v>
      </c>
      <c r="E31" s="6">
        <v>6</v>
      </c>
    </row>
    <row r="32" spans="1:5" ht="12.75">
      <c r="A32" s="6" t="s">
        <v>728</v>
      </c>
      <c r="B32" s="6" t="s">
        <v>397</v>
      </c>
      <c r="C32" s="6">
        <v>10</v>
      </c>
      <c r="D32" s="6">
        <v>289</v>
      </c>
      <c r="E32" s="6">
        <v>22</v>
      </c>
    </row>
    <row r="33" spans="1:5" ht="12.75">
      <c r="A33" s="6" t="s">
        <v>729</v>
      </c>
      <c r="B33" s="6" t="s">
        <v>398</v>
      </c>
      <c r="C33" s="6">
        <v>10</v>
      </c>
      <c r="D33" s="6">
        <v>237</v>
      </c>
      <c r="E33" s="6">
        <v>18</v>
      </c>
    </row>
    <row r="34" spans="1:5" ht="12.75">
      <c r="A34" s="23" t="s">
        <v>730</v>
      </c>
      <c r="B34" s="23" t="s">
        <v>731</v>
      </c>
      <c r="C34" s="23">
        <v>8</v>
      </c>
      <c r="D34" s="6">
        <v>131</v>
      </c>
      <c r="E34" s="6">
        <v>10</v>
      </c>
    </row>
    <row r="35" spans="1:5" ht="12.75">
      <c r="A35" s="23" t="s">
        <v>732</v>
      </c>
      <c r="B35" s="23" t="s">
        <v>733</v>
      </c>
      <c r="C35" s="23">
        <v>8</v>
      </c>
      <c r="D35" s="6">
        <v>131</v>
      </c>
      <c r="E35" s="6">
        <v>10</v>
      </c>
    </row>
    <row r="36" spans="1:5" ht="12.75">
      <c r="A36" s="23" t="s">
        <v>734</v>
      </c>
      <c r="B36" s="23" t="s">
        <v>735</v>
      </c>
      <c r="C36" s="23">
        <v>8</v>
      </c>
      <c r="D36" s="6">
        <v>136</v>
      </c>
      <c r="E36" s="6">
        <v>10</v>
      </c>
    </row>
    <row r="37" spans="1:5" ht="12.75">
      <c r="A37" s="23" t="s">
        <v>736</v>
      </c>
      <c r="B37" s="23" t="s">
        <v>737</v>
      </c>
      <c r="C37" s="23">
        <v>30</v>
      </c>
      <c r="D37" s="6">
        <v>136</v>
      </c>
      <c r="E37" s="6">
        <v>10</v>
      </c>
    </row>
    <row r="38" spans="1:5" ht="12.75">
      <c r="A38" s="23" t="s">
        <v>738</v>
      </c>
      <c r="B38" s="23" t="s">
        <v>739</v>
      </c>
      <c r="C38" s="23">
        <v>30</v>
      </c>
      <c r="D38" s="6">
        <v>131</v>
      </c>
      <c r="E38" s="6">
        <v>10</v>
      </c>
    </row>
    <row r="39" spans="1:5" ht="12.75">
      <c r="A39" s="23" t="s">
        <v>740</v>
      </c>
      <c r="B39" s="23" t="s">
        <v>741</v>
      </c>
      <c r="C39" s="23">
        <v>30</v>
      </c>
      <c r="D39" s="6">
        <v>136</v>
      </c>
      <c r="E39" s="6">
        <v>10</v>
      </c>
    </row>
    <row r="40" spans="1:5" ht="12.75">
      <c r="A40" s="23" t="s">
        <v>742</v>
      </c>
      <c r="B40" s="23" t="s">
        <v>743</v>
      </c>
      <c r="C40" s="23">
        <v>8</v>
      </c>
      <c r="D40" s="6">
        <v>136</v>
      </c>
      <c r="E40" s="6">
        <v>10</v>
      </c>
    </row>
    <row r="41" spans="1:5" ht="12.75">
      <c r="A41" s="23" t="s">
        <v>744</v>
      </c>
      <c r="B41" s="23" t="s">
        <v>745</v>
      </c>
      <c r="C41" s="23">
        <v>30</v>
      </c>
      <c r="D41" s="6">
        <v>131</v>
      </c>
      <c r="E41" s="6">
        <v>10</v>
      </c>
    </row>
    <row r="42" spans="1:5" ht="12.75">
      <c r="A42" s="23" t="s">
        <v>746</v>
      </c>
      <c r="B42" s="23" t="s">
        <v>278</v>
      </c>
      <c r="C42" s="23">
        <v>30</v>
      </c>
      <c r="D42" s="6">
        <v>99</v>
      </c>
      <c r="E42" s="6">
        <v>8</v>
      </c>
    </row>
    <row r="43" spans="1:5" ht="12.75">
      <c r="A43" s="23" t="s">
        <v>294</v>
      </c>
      <c r="B43" s="34" t="s">
        <v>359</v>
      </c>
      <c r="C43" s="23">
        <v>4</v>
      </c>
      <c r="D43" s="6">
        <v>106</v>
      </c>
      <c r="E43" s="6">
        <v>8</v>
      </c>
    </row>
    <row r="44" spans="1:5" ht="12.75">
      <c r="A44" s="35" t="s">
        <v>360</v>
      </c>
      <c r="B44" s="34" t="s">
        <v>361</v>
      </c>
      <c r="C44" s="36">
        <v>4</v>
      </c>
      <c r="D44" s="36">
        <v>132</v>
      </c>
      <c r="E44" s="36">
        <v>10</v>
      </c>
    </row>
    <row r="45" spans="1:5" ht="12.75">
      <c r="A45" s="23" t="s">
        <v>292</v>
      </c>
      <c r="B45" s="34" t="s">
        <v>357</v>
      </c>
      <c r="C45" s="23">
        <v>4</v>
      </c>
      <c r="D45" s="6">
        <v>106</v>
      </c>
      <c r="E45" s="6">
        <v>8</v>
      </c>
    </row>
    <row r="46" spans="1:5" ht="12.75">
      <c r="A46" s="23" t="s">
        <v>293</v>
      </c>
      <c r="B46" s="34" t="s">
        <v>358</v>
      </c>
      <c r="C46" s="23">
        <v>4</v>
      </c>
      <c r="D46" s="6">
        <v>106</v>
      </c>
      <c r="E46" s="6">
        <v>8</v>
      </c>
    </row>
    <row r="47" spans="1:5" ht="12.75">
      <c r="A47" s="23" t="s">
        <v>747</v>
      </c>
      <c r="B47" s="23" t="s">
        <v>399</v>
      </c>
      <c r="C47" s="23">
        <v>30</v>
      </c>
      <c r="D47" s="6">
        <v>50</v>
      </c>
      <c r="E47" s="6">
        <v>4</v>
      </c>
    </row>
    <row r="48" spans="1:5" ht="12.75">
      <c r="A48" s="23" t="s">
        <v>748</v>
      </c>
      <c r="B48" s="23" t="s">
        <v>400</v>
      </c>
      <c r="C48" s="23">
        <v>30</v>
      </c>
      <c r="D48" s="6">
        <v>50</v>
      </c>
      <c r="E48" s="6">
        <v>4</v>
      </c>
    </row>
    <row r="49" spans="1:5" ht="12.75">
      <c r="A49" s="23" t="s">
        <v>749</v>
      </c>
      <c r="B49" s="23" t="s">
        <v>401</v>
      </c>
      <c r="C49" s="23">
        <v>30</v>
      </c>
      <c r="D49" s="6">
        <v>50</v>
      </c>
      <c r="E49" s="6">
        <v>4</v>
      </c>
    </row>
    <row r="50" spans="1:5" ht="12.75">
      <c r="A50" s="12"/>
      <c r="B50" s="38" t="s">
        <v>750</v>
      </c>
      <c r="C50" s="15"/>
      <c r="D50" s="15"/>
      <c r="E50" s="16"/>
    </row>
    <row r="51" spans="1:5" ht="12.75">
      <c r="A51" s="6" t="s">
        <v>751</v>
      </c>
      <c r="B51" s="6" t="s">
        <v>752</v>
      </c>
      <c r="C51" s="6">
        <v>14</v>
      </c>
      <c r="D51" s="6">
        <v>72</v>
      </c>
      <c r="E51" s="6">
        <v>6</v>
      </c>
    </row>
    <row r="52" spans="1:5" ht="12.75">
      <c r="A52" s="6" t="s">
        <v>753</v>
      </c>
      <c r="B52" s="6" t="s">
        <v>754</v>
      </c>
      <c r="C52" s="6">
        <v>10</v>
      </c>
      <c r="D52" s="6">
        <v>189</v>
      </c>
      <c r="E52" s="6">
        <v>16</v>
      </c>
    </row>
    <row r="53" spans="1:5" ht="12.75">
      <c r="A53" s="6" t="s">
        <v>755</v>
      </c>
      <c r="B53" s="6" t="s">
        <v>756</v>
      </c>
      <c r="C53" s="6">
        <v>14</v>
      </c>
      <c r="D53" s="6">
        <v>71</v>
      </c>
      <c r="E53" s="6">
        <v>6</v>
      </c>
    </row>
    <row r="54" spans="1:5" ht="12.75">
      <c r="A54" s="6" t="s">
        <v>757</v>
      </c>
      <c r="B54" s="6" t="s">
        <v>758</v>
      </c>
      <c r="C54" s="6">
        <v>10</v>
      </c>
      <c r="D54" s="6">
        <v>153</v>
      </c>
      <c r="E54" s="6">
        <v>13</v>
      </c>
    </row>
    <row r="55" spans="1:5" ht="12.75">
      <c r="A55" s="6" t="s">
        <v>759</v>
      </c>
      <c r="B55" s="6" t="s">
        <v>760</v>
      </c>
      <c r="C55" s="6">
        <v>10</v>
      </c>
      <c r="D55" s="6">
        <v>162</v>
      </c>
      <c r="E55" s="6">
        <v>14</v>
      </c>
    </row>
    <row r="56" spans="1:5" ht="12.75">
      <c r="A56" s="6" t="s">
        <v>761</v>
      </c>
      <c r="B56" s="6" t="s">
        <v>762</v>
      </c>
      <c r="C56" s="6">
        <v>14</v>
      </c>
      <c r="D56" s="6">
        <v>72</v>
      </c>
      <c r="E56" s="6">
        <v>6</v>
      </c>
    </row>
    <row r="57" spans="1:5" ht="12.75">
      <c r="A57" s="6" t="s">
        <v>763</v>
      </c>
      <c r="B57" s="6" t="s">
        <v>764</v>
      </c>
      <c r="C57" s="6">
        <v>10</v>
      </c>
      <c r="D57" s="6">
        <v>162</v>
      </c>
      <c r="E57" s="6">
        <v>14</v>
      </c>
    </row>
    <row r="58" spans="1:5" ht="12.75">
      <c r="A58" s="6" t="s">
        <v>765</v>
      </c>
      <c r="B58" s="6" t="s">
        <v>766</v>
      </c>
      <c r="C58" s="6">
        <v>10</v>
      </c>
      <c r="D58" s="6">
        <v>187</v>
      </c>
      <c r="E58" s="6">
        <v>16</v>
      </c>
    </row>
    <row r="59" spans="1:5" ht="12.75">
      <c r="A59" s="6" t="s">
        <v>767</v>
      </c>
      <c r="B59" s="6" t="s">
        <v>768</v>
      </c>
      <c r="C59" s="6">
        <v>10</v>
      </c>
      <c r="D59" s="6">
        <v>189</v>
      </c>
      <c r="E59" s="6">
        <v>16</v>
      </c>
    </row>
    <row r="60" spans="1:5" ht="12.75">
      <c r="A60" s="6" t="s">
        <v>769</v>
      </c>
      <c r="B60" s="6" t="s">
        <v>770</v>
      </c>
      <c r="C60" s="6">
        <v>10</v>
      </c>
      <c r="D60" s="6">
        <v>189</v>
      </c>
      <c r="E60" s="6">
        <v>16</v>
      </c>
    </row>
    <row r="61" spans="1:5" ht="12.75">
      <c r="A61" s="6" t="s">
        <v>771</v>
      </c>
      <c r="B61" s="6" t="s">
        <v>772</v>
      </c>
      <c r="C61" s="6">
        <v>14</v>
      </c>
      <c r="D61" s="6">
        <v>71</v>
      </c>
      <c r="E61" s="6">
        <v>6</v>
      </c>
    </row>
    <row r="62" spans="1:5" ht="12.75">
      <c r="A62" s="6" t="s">
        <v>773</v>
      </c>
      <c r="B62" s="6" t="s">
        <v>774</v>
      </c>
      <c r="C62" s="6">
        <v>10</v>
      </c>
      <c r="D62" s="6">
        <v>187</v>
      </c>
      <c r="E62" s="6">
        <v>16</v>
      </c>
    </row>
    <row r="63" spans="1:5" ht="12.75">
      <c r="A63" s="6" t="s">
        <v>775</v>
      </c>
      <c r="B63" s="6" t="s">
        <v>776</v>
      </c>
      <c r="C63" s="6">
        <v>10</v>
      </c>
      <c r="D63" s="6">
        <v>187</v>
      </c>
      <c r="E63" s="6">
        <v>16</v>
      </c>
    </row>
    <row r="64" spans="1:5" ht="12.75">
      <c r="A64" s="6" t="s">
        <v>777</v>
      </c>
      <c r="B64" s="6" t="s">
        <v>778</v>
      </c>
      <c r="C64" s="6">
        <v>10</v>
      </c>
      <c r="D64" s="6">
        <v>187</v>
      </c>
      <c r="E64" s="6">
        <v>16</v>
      </c>
    </row>
    <row r="65" spans="1:5" ht="12.75">
      <c r="A65" s="6" t="s">
        <v>779</v>
      </c>
      <c r="B65" s="6" t="s">
        <v>780</v>
      </c>
      <c r="C65" s="6">
        <v>10</v>
      </c>
      <c r="D65" s="6">
        <v>187</v>
      </c>
      <c r="E65" s="6">
        <v>16</v>
      </c>
    </row>
    <row r="66" spans="1:5" ht="12.75">
      <c r="A66" s="6" t="s">
        <v>781</v>
      </c>
      <c r="B66" s="6" t="s">
        <v>782</v>
      </c>
      <c r="C66" s="6">
        <v>10</v>
      </c>
      <c r="D66" s="6">
        <v>98</v>
      </c>
      <c r="E66" s="6">
        <v>8</v>
      </c>
    </row>
    <row r="67" spans="1:5" ht="12.75">
      <c r="A67" s="6" t="s">
        <v>783</v>
      </c>
      <c r="B67" s="6" t="s">
        <v>784</v>
      </c>
      <c r="C67" s="6">
        <v>10</v>
      </c>
      <c r="D67" s="6">
        <v>84</v>
      </c>
      <c r="E67" s="6">
        <v>7</v>
      </c>
    </row>
    <row r="68" spans="1:5" ht="12.75">
      <c r="A68" s="6" t="s">
        <v>785</v>
      </c>
      <c r="B68" s="6" t="s">
        <v>786</v>
      </c>
      <c r="C68" s="6">
        <v>10</v>
      </c>
      <c r="D68" s="6">
        <v>98</v>
      </c>
      <c r="E68" s="6">
        <v>8</v>
      </c>
    </row>
    <row r="69" spans="1:5" ht="12.75">
      <c r="A69" s="6" t="s">
        <v>787</v>
      </c>
      <c r="B69" s="6" t="s">
        <v>788</v>
      </c>
      <c r="C69" s="6">
        <v>10</v>
      </c>
      <c r="D69" s="6">
        <v>187</v>
      </c>
      <c r="E69" s="6">
        <v>16</v>
      </c>
    </row>
    <row r="70" spans="1:5" ht="12.75">
      <c r="A70" s="6" t="s">
        <v>789</v>
      </c>
      <c r="B70" s="6" t="s">
        <v>790</v>
      </c>
      <c r="C70" s="6">
        <v>10</v>
      </c>
      <c r="D70" s="6">
        <v>187</v>
      </c>
      <c r="E70" s="6">
        <v>16</v>
      </c>
    </row>
    <row r="71" spans="1:5" ht="12.75">
      <c r="A71" s="6" t="s">
        <v>791</v>
      </c>
      <c r="B71" s="6" t="s">
        <v>792</v>
      </c>
      <c r="C71" s="6">
        <v>10</v>
      </c>
      <c r="D71" s="6">
        <v>380</v>
      </c>
      <c r="E71" s="6">
        <v>30</v>
      </c>
    </row>
    <row r="72" spans="1:5" ht="12.75">
      <c r="A72" s="6" t="s">
        <v>793</v>
      </c>
      <c r="B72" s="6" t="s">
        <v>794</v>
      </c>
      <c r="C72" s="6">
        <v>8</v>
      </c>
      <c r="D72" s="6">
        <v>586</v>
      </c>
      <c r="E72" s="6">
        <v>45</v>
      </c>
    </row>
    <row r="73" spans="1:5" ht="12.75">
      <c r="A73" s="6" t="s">
        <v>295</v>
      </c>
      <c r="B73" s="6" t="s">
        <v>247</v>
      </c>
      <c r="C73" s="6">
        <v>10</v>
      </c>
      <c r="D73" s="6">
        <v>326</v>
      </c>
      <c r="E73" s="6">
        <v>25</v>
      </c>
    </row>
    <row r="74" spans="1:5" ht="12.75">
      <c r="A74" s="6" t="s">
        <v>795</v>
      </c>
      <c r="B74" s="6" t="s">
        <v>796</v>
      </c>
      <c r="C74" s="6">
        <v>10</v>
      </c>
      <c r="D74" s="6">
        <v>187</v>
      </c>
      <c r="E74" s="6">
        <v>16</v>
      </c>
    </row>
    <row r="75" spans="1:5" ht="12.75">
      <c r="A75" s="35" t="s">
        <v>365</v>
      </c>
      <c r="B75" s="36" t="s">
        <v>246</v>
      </c>
      <c r="C75" s="36">
        <v>2</v>
      </c>
      <c r="D75" s="36">
        <v>1330</v>
      </c>
      <c r="E75" s="36">
        <v>100</v>
      </c>
    </row>
    <row r="76" spans="1:5" ht="12.75">
      <c r="A76" s="6" t="s">
        <v>797</v>
      </c>
      <c r="B76" s="6" t="s">
        <v>798</v>
      </c>
      <c r="C76" s="6">
        <v>14</v>
      </c>
      <c r="D76" s="6">
        <v>138</v>
      </c>
      <c r="E76" s="6">
        <v>12</v>
      </c>
    </row>
    <row r="77" spans="1:5" ht="12.75">
      <c r="A77" s="6" t="s">
        <v>799</v>
      </c>
      <c r="B77" s="6" t="s">
        <v>800</v>
      </c>
      <c r="C77" s="6">
        <v>10</v>
      </c>
      <c r="D77" s="6">
        <v>189</v>
      </c>
      <c r="E77" s="6">
        <v>16</v>
      </c>
    </row>
    <row r="78" spans="1:5" ht="12.75">
      <c r="A78" s="6" t="s">
        <v>801</v>
      </c>
      <c r="B78" s="6" t="s">
        <v>802</v>
      </c>
      <c r="C78" s="6">
        <v>14</v>
      </c>
      <c r="D78" s="6">
        <v>71</v>
      </c>
      <c r="E78" s="6">
        <v>6</v>
      </c>
    </row>
    <row r="79" spans="1:5" ht="12.75">
      <c r="A79" s="6" t="s">
        <v>803</v>
      </c>
      <c r="B79" s="6" t="s">
        <v>804</v>
      </c>
      <c r="C79" s="6">
        <v>10</v>
      </c>
      <c r="D79" s="6">
        <v>189</v>
      </c>
      <c r="E79" s="6">
        <v>16</v>
      </c>
    </row>
    <row r="80" spans="1:5" ht="12.75">
      <c r="A80" s="6" t="s">
        <v>805</v>
      </c>
      <c r="B80" s="6" t="s">
        <v>806</v>
      </c>
      <c r="C80" s="6">
        <v>10</v>
      </c>
      <c r="D80" s="6">
        <v>189</v>
      </c>
      <c r="E80" s="6">
        <v>16</v>
      </c>
    </row>
    <row r="81" spans="1:5" ht="12.75">
      <c r="A81" s="6" t="s">
        <v>807</v>
      </c>
      <c r="B81" s="6" t="s">
        <v>808</v>
      </c>
      <c r="C81" s="6">
        <v>10</v>
      </c>
      <c r="D81" s="6">
        <v>189</v>
      </c>
      <c r="E81" s="6">
        <v>16</v>
      </c>
    </row>
    <row r="82" spans="1:5" ht="12.75">
      <c r="A82" s="6" t="s">
        <v>809</v>
      </c>
      <c r="B82" s="6" t="s">
        <v>810</v>
      </c>
      <c r="C82" s="6">
        <v>10</v>
      </c>
      <c r="D82" s="6">
        <v>209</v>
      </c>
      <c r="E82" s="6">
        <v>18</v>
      </c>
    </row>
    <row r="83" spans="1:5" ht="12.75">
      <c r="A83" s="6" t="s">
        <v>811</v>
      </c>
      <c r="B83" s="6" t="s">
        <v>812</v>
      </c>
      <c r="C83" s="6">
        <v>48</v>
      </c>
      <c r="D83" s="6">
        <v>143</v>
      </c>
      <c r="E83" s="6">
        <v>12</v>
      </c>
    </row>
    <row r="84" spans="1:5" ht="12.75">
      <c r="A84" s="6" t="s">
        <v>813</v>
      </c>
      <c r="B84" s="6" t="s">
        <v>814</v>
      </c>
      <c r="C84" s="6">
        <v>10</v>
      </c>
      <c r="D84" s="6">
        <v>61</v>
      </c>
      <c r="E84" s="6">
        <v>5</v>
      </c>
    </row>
    <row r="85" spans="1:5" ht="12.75">
      <c r="A85" s="6" t="s">
        <v>815</v>
      </c>
      <c r="B85" s="6" t="s">
        <v>816</v>
      </c>
      <c r="C85" s="6">
        <v>14</v>
      </c>
      <c r="D85" s="6">
        <v>57</v>
      </c>
      <c r="E85" s="6">
        <v>5</v>
      </c>
    </row>
    <row r="86" spans="1:5" ht="12.75">
      <c r="A86" s="6" t="s">
        <v>818</v>
      </c>
      <c r="B86" s="6" t="s">
        <v>819</v>
      </c>
      <c r="C86" s="6">
        <v>14</v>
      </c>
      <c r="D86" s="6">
        <v>57</v>
      </c>
      <c r="E86" s="6">
        <v>5</v>
      </c>
    </row>
    <row r="87" spans="1:5" ht="12.75">
      <c r="A87" s="6" t="s">
        <v>817</v>
      </c>
      <c r="B87" s="6" t="s">
        <v>248</v>
      </c>
      <c r="C87" s="6">
        <v>10</v>
      </c>
      <c r="D87" s="6">
        <v>161</v>
      </c>
      <c r="E87" s="6">
        <v>14</v>
      </c>
    </row>
    <row r="88" spans="1:5" ht="12.75">
      <c r="A88" s="6" t="s">
        <v>820</v>
      </c>
      <c r="B88" s="6" t="s">
        <v>821</v>
      </c>
      <c r="C88" s="6">
        <v>20</v>
      </c>
      <c r="D88" s="6">
        <v>138</v>
      </c>
      <c r="E88" s="6">
        <v>12</v>
      </c>
    </row>
    <row r="89" spans="1:5" ht="12.75">
      <c r="A89" s="6" t="s">
        <v>822</v>
      </c>
      <c r="B89" s="6" t="s">
        <v>823</v>
      </c>
      <c r="C89" s="6">
        <v>10</v>
      </c>
      <c r="D89" s="6">
        <v>362</v>
      </c>
      <c r="E89" s="6">
        <v>30</v>
      </c>
    </row>
    <row r="90" spans="1:5" ht="12.75">
      <c r="A90" s="6" t="s">
        <v>824</v>
      </c>
      <c r="B90" s="6" t="s">
        <v>825</v>
      </c>
      <c r="C90" s="6">
        <v>10</v>
      </c>
      <c r="D90" s="6">
        <v>256</v>
      </c>
      <c r="E90" s="6">
        <v>22</v>
      </c>
    </row>
    <row r="91" spans="1:5" ht="12.75">
      <c r="A91" s="6" t="s">
        <v>826</v>
      </c>
      <c r="B91" s="6" t="s">
        <v>827</v>
      </c>
      <c r="C91" s="6">
        <v>10</v>
      </c>
      <c r="D91" s="6">
        <v>362</v>
      </c>
      <c r="E91" s="6">
        <v>30</v>
      </c>
    </row>
    <row r="92" spans="1:5" ht="12.75">
      <c r="A92" s="6" t="s">
        <v>828</v>
      </c>
      <c r="B92" s="6" t="s">
        <v>829</v>
      </c>
      <c r="C92" s="6">
        <v>10</v>
      </c>
      <c r="D92" s="6">
        <v>177</v>
      </c>
      <c r="E92" s="6">
        <v>15</v>
      </c>
    </row>
    <row r="93" spans="1:5" ht="12.75">
      <c r="A93" s="12"/>
      <c r="B93" s="38" t="s">
        <v>234</v>
      </c>
      <c r="C93" s="15"/>
      <c r="D93" s="15"/>
      <c r="E93" s="16"/>
    </row>
    <row r="94" spans="1:5" ht="12.75">
      <c r="A94" s="6" t="s">
        <v>830</v>
      </c>
      <c r="B94" s="6" t="s">
        <v>831</v>
      </c>
      <c r="C94" s="6">
        <v>10</v>
      </c>
      <c r="D94" s="6">
        <v>364</v>
      </c>
      <c r="E94" s="6">
        <v>26</v>
      </c>
    </row>
    <row r="95" spans="1:5" ht="12.75">
      <c r="A95" s="6" t="s">
        <v>832</v>
      </c>
      <c r="B95" s="6" t="s">
        <v>833</v>
      </c>
      <c r="C95" s="6">
        <v>10</v>
      </c>
      <c r="D95" s="6">
        <v>267</v>
      </c>
      <c r="E95" s="6">
        <v>20</v>
      </c>
    </row>
    <row r="96" spans="1:5" ht="12.75">
      <c r="A96" s="6" t="s">
        <v>309</v>
      </c>
      <c r="B96" s="6" t="s">
        <v>347</v>
      </c>
      <c r="C96" s="6">
        <v>10</v>
      </c>
      <c r="D96" s="6">
        <v>345</v>
      </c>
      <c r="E96" s="6">
        <v>26</v>
      </c>
    </row>
    <row r="97" spans="1:5" ht="12.75">
      <c r="A97" s="6" t="s">
        <v>834</v>
      </c>
      <c r="B97" s="6" t="s">
        <v>835</v>
      </c>
      <c r="C97" s="6">
        <v>10</v>
      </c>
      <c r="D97" s="6">
        <v>151</v>
      </c>
      <c r="E97" s="6">
        <v>11</v>
      </c>
    </row>
    <row r="98" spans="1:5" ht="12.75">
      <c r="A98" s="6" t="s">
        <v>836</v>
      </c>
      <c r="B98" s="6" t="s">
        <v>837</v>
      </c>
      <c r="C98" s="6">
        <v>10</v>
      </c>
      <c r="D98" s="6">
        <v>332</v>
      </c>
      <c r="E98" s="6">
        <v>24</v>
      </c>
    </row>
    <row r="99" spans="1:5" ht="12.75">
      <c r="A99" s="6" t="s">
        <v>838</v>
      </c>
      <c r="B99" s="6" t="s">
        <v>839</v>
      </c>
      <c r="C99" s="6">
        <v>10</v>
      </c>
      <c r="D99" s="6">
        <v>267</v>
      </c>
      <c r="E99" s="6">
        <v>20</v>
      </c>
    </row>
    <row r="100" spans="1:5" ht="12.75">
      <c r="A100" s="6" t="s">
        <v>840</v>
      </c>
      <c r="B100" s="6" t="s">
        <v>841</v>
      </c>
      <c r="C100" s="6">
        <v>10</v>
      </c>
      <c r="D100" s="6">
        <v>300</v>
      </c>
      <c r="E100" s="6">
        <v>22</v>
      </c>
    </row>
    <row r="101" spans="1:5" ht="12.75">
      <c r="A101" s="6" t="s">
        <v>310</v>
      </c>
      <c r="B101" s="6" t="s">
        <v>344</v>
      </c>
      <c r="C101" s="6">
        <v>10</v>
      </c>
      <c r="D101" s="6">
        <v>518</v>
      </c>
      <c r="E101" s="6">
        <v>38</v>
      </c>
    </row>
    <row r="102" spans="1:5" ht="12.75">
      <c r="A102" s="6" t="s">
        <v>842</v>
      </c>
      <c r="B102" s="6" t="s">
        <v>843</v>
      </c>
      <c r="C102" s="6">
        <v>10</v>
      </c>
      <c r="D102" s="6">
        <v>275</v>
      </c>
      <c r="E102" s="6">
        <v>20</v>
      </c>
    </row>
    <row r="103" spans="1:5" ht="12.75">
      <c r="A103" s="6" t="s">
        <v>844</v>
      </c>
      <c r="B103" s="6" t="s">
        <v>845</v>
      </c>
      <c r="C103" s="6">
        <v>10</v>
      </c>
      <c r="D103" s="6">
        <v>364</v>
      </c>
      <c r="E103" s="6">
        <v>26</v>
      </c>
    </row>
    <row r="104" spans="1:5" ht="12.75">
      <c r="A104" s="6" t="s">
        <v>846</v>
      </c>
      <c r="B104" s="6" t="s">
        <v>847</v>
      </c>
      <c r="C104" s="6">
        <v>10</v>
      </c>
      <c r="D104" s="6">
        <v>236</v>
      </c>
      <c r="E104" s="6">
        <v>17</v>
      </c>
    </row>
    <row r="105" spans="1:5" ht="12.75">
      <c r="A105" s="6" t="s">
        <v>848</v>
      </c>
      <c r="B105" s="6" t="s">
        <v>849</v>
      </c>
      <c r="C105" s="6">
        <v>10</v>
      </c>
      <c r="D105" s="6">
        <v>264</v>
      </c>
      <c r="E105" s="6">
        <v>20</v>
      </c>
    </row>
    <row r="106" spans="1:5" ht="12.75">
      <c r="A106" s="6" t="s">
        <v>850</v>
      </c>
      <c r="B106" s="6" t="s">
        <v>851</v>
      </c>
      <c r="C106" s="6">
        <v>10</v>
      </c>
      <c r="D106" s="6">
        <v>267</v>
      </c>
      <c r="E106" s="6">
        <v>20</v>
      </c>
    </row>
    <row r="107" spans="1:5" ht="12.75">
      <c r="A107" s="6" t="s">
        <v>311</v>
      </c>
      <c r="B107" s="6" t="s">
        <v>348</v>
      </c>
      <c r="C107" s="6">
        <v>10</v>
      </c>
      <c r="D107" s="6">
        <v>456</v>
      </c>
      <c r="E107" s="6">
        <v>34</v>
      </c>
    </row>
    <row r="108" spans="1:5" ht="12.75">
      <c r="A108" s="6" t="s">
        <v>852</v>
      </c>
      <c r="B108" s="6" t="s">
        <v>853</v>
      </c>
      <c r="C108" s="6">
        <v>10</v>
      </c>
      <c r="D108" s="6">
        <v>332</v>
      </c>
      <c r="E108" s="6">
        <v>24</v>
      </c>
    </row>
    <row r="109" spans="1:5" ht="12.75">
      <c r="A109" s="6" t="s">
        <v>854</v>
      </c>
      <c r="B109" s="6" t="s">
        <v>855</v>
      </c>
      <c r="C109" s="6">
        <v>10</v>
      </c>
      <c r="D109" s="6">
        <v>267</v>
      </c>
      <c r="E109" s="6">
        <v>20</v>
      </c>
    </row>
    <row r="110" spans="1:5" ht="12.75">
      <c r="A110" s="6" t="s">
        <v>856</v>
      </c>
      <c r="B110" s="6" t="s">
        <v>249</v>
      </c>
      <c r="C110" s="6">
        <v>10</v>
      </c>
      <c r="D110" s="6">
        <v>277</v>
      </c>
      <c r="E110" s="6">
        <v>20</v>
      </c>
    </row>
    <row r="111" spans="1:5" ht="12.75">
      <c r="A111" s="6" t="s">
        <v>312</v>
      </c>
      <c r="B111" s="6" t="s">
        <v>250</v>
      </c>
      <c r="C111" s="6">
        <v>10</v>
      </c>
      <c r="D111" s="6">
        <v>378</v>
      </c>
      <c r="E111" s="6">
        <v>28</v>
      </c>
    </row>
    <row r="112" spans="1:5" ht="12.75">
      <c r="A112" s="6" t="s">
        <v>857</v>
      </c>
      <c r="B112" s="6" t="s">
        <v>858</v>
      </c>
      <c r="C112" s="6">
        <v>10</v>
      </c>
      <c r="D112" s="6">
        <v>267</v>
      </c>
      <c r="E112" s="6">
        <v>20</v>
      </c>
    </row>
    <row r="113" spans="1:5" ht="12.75">
      <c r="A113" s="6" t="s">
        <v>859</v>
      </c>
      <c r="B113" s="6" t="s">
        <v>860</v>
      </c>
      <c r="C113" s="6">
        <v>10</v>
      </c>
      <c r="D113" s="6">
        <v>332</v>
      </c>
      <c r="E113" s="6">
        <v>24</v>
      </c>
    </row>
    <row r="114" spans="1:5" ht="12.75">
      <c r="A114" s="6" t="s">
        <v>861</v>
      </c>
      <c r="B114" s="6" t="s">
        <v>862</v>
      </c>
      <c r="C114" s="6">
        <v>10</v>
      </c>
      <c r="D114" s="6">
        <v>267</v>
      </c>
      <c r="E114" s="6">
        <v>20</v>
      </c>
    </row>
    <row r="115" spans="1:5" ht="12.75">
      <c r="A115" s="6" t="s">
        <v>314</v>
      </c>
      <c r="B115" s="6" t="s">
        <v>349</v>
      </c>
      <c r="C115" s="6">
        <v>10</v>
      </c>
      <c r="D115" s="6">
        <v>378</v>
      </c>
      <c r="E115" s="6">
        <v>28</v>
      </c>
    </row>
    <row r="116" spans="1:5" ht="12.75">
      <c r="A116" s="6" t="s">
        <v>863</v>
      </c>
      <c r="B116" s="6" t="s">
        <v>864</v>
      </c>
      <c r="C116" s="6">
        <v>10</v>
      </c>
      <c r="D116" s="6">
        <v>324</v>
      </c>
      <c r="E116" s="6">
        <v>24</v>
      </c>
    </row>
    <row r="117" spans="1:5" ht="12.75">
      <c r="A117" s="6" t="s">
        <v>865</v>
      </c>
      <c r="B117" s="6" t="s">
        <v>866</v>
      </c>
      <c r="C117" s="6">
        <v>10</v>
      </c>
      <c r="D117" s="36">
        <v>278</v>
      </c>
      <c r="E117" s="36">
        <v>20</v>
      </c>
    </row>
    <row r="118" spans="1:5" ht="12.75">
      <c r="A118" s="6" t="s">
        <v>867</v>
      </c>
      <c r="B118" s="6" t="s">
        <v>868</v>
      </c>
      <c r="C118" s="6">
        <v>10</v>
      </c>
      <c r="D118" s="6">
        <v>238</v>
      </c>
      <c r="E118" s="6">
        <v>17</v>
      </c>
    </row>
    <row r="119" spans="1:5" ht="12.75">
      <c r="A119" s="6" t="s">
        <v>869</v>
      </c>
      <c r="B119" s="6" t="s">
        <v>870</v>
      </c>
      <c r="C119" s="6">
        <v>10</v>
      </c>
      <c r="D119" s="6">
        <v>267</v>
      </c>
      <c r="E119" s="6">
        <v>20</v>
      </c>
    </row>
    <row r="120" spans="1:5" ht="12.75">
      <c r="A120" s="6" t="s">
        <v>871</v>
      </c>
      <c r="B120" s="6" t="s">
        <v>872</v>
      </c>
      <c r="C120" s="6">
        <v>10</v>
      </c>
      <c r="D120" s="6">
        <v>332</v>
      </c>
      <c r="E120" s="6">
        <v>24</v>
      </c>
    </row>
    <row r="121" spans="1:5" ht="12.75">
      <c r="A121" s="6" t="s">
        <v>873</v>
      </c>
      <c r="B121" s="6" t="s">
        <v>874</v>
      </c>
      <c r="C121" s="6">
        <v>10</v>
      </c>
      <c r="D121" s="6">
        <v>300</v>
      </c>
      <c r="E121" s="6">
        <v>22</v>
      </c>
    </row>
    <row r="122" spans="1:5" ht="12.75">
      <c r="A122" s="6" t="s">
        <v>315</v>
      </c>
      <c r="B122" s="6" t="s">
        <v>345</v>
      </c>
      <c r="C122" s="6">
        <v>10</v>
      </c>
      <c r="D122" s="6">
        <v>518</v>
      </c>
      <c r="E122" s="6">
        <v>38</v>
      </c>
    </row>
    <row r="123" spans="1:5" ht="12.75">
      <c r="A123" s="6" t="s">
        <v>875</v>
      </c>
      <c r="B123" s="6" t="s">
        <v>876</v>
      </c>
      <c r="C123" s="6">
        <v>10</v>
      </c>
      <c r="D123" s="6">
        <v>314</v>
      </c>
      <c r="E123" s="6">
        <v>24</v>
      </c>
    </row>
    <row r="124" spans="1:5" ht="12.75">
      <c r="A124" s="6" t="s">
        <v>877</v>
      </c>
      <c r="B124" s="6" t="s">
        <v>878</v>
      </c>
      <c r="C124" s="6">
        <v>10</v>
      </c>
      <c r="D124" s="6">
        <v>267</v>
      </c>
      <c r="E124" s="6">
        <v>20</v>
      </c>
    </row>
    <row r="125" spans="1:5" ht="12.75">
      <c r="A125" s="6" t="s">
        <v>879</v>
      </c>
      <c r="B125" s="6" t="s">
        <v>880</v>
      </c>
      <c r="C125" s="6">
        <v>10</v>
      </c>
      <c r="D125" s="6">
        <v>229</v>
      </c>
      <c r="E125" s="6">
        <v>17</v>
      </c>
    </row>
    <row r="126" spans="1:5" ht="12.75">
      <c r="A126" s="6" t="s">
        <v>881</v>
      </c>
      <c r="B126" s="6" t="s">
        <v>882</v>
      </c>
      <c r="C126" s="6">
        <v>10</v>
      </c>
      <c r="D126" s="6">
        <v>229</v>
      </c>
      <c r="E126" s="6">
        <v>17</v>
      </c>
    </row>
    <row r="127" spans="1:5" ht="12.75">
      <c r="A127" s="6" t="s">
        <v>316</v>
      </c>
      <c r="B127" s="6" t="s">
        <v>346</v>
      </c>
      <c r="C127" s="6">
        <v>10</v>
      </c>
      <c r="D127" s="6">
        <v>378</v>
      </c>
      <c r="E127" s="6">
        <v>28</v>
      </c>
    </row>
    <row r="128" spans="1:5" ht="12.75">
      <c r="A128" s="6" t="s">
        <v>883</v>
      </c>
      <c r="B128" s="6" t="s">
        <v>884</v>
      </c>
      <c r="C128" s="6">
        <v>10</v>
      </c>
      <c r="D128" s="6">
        <v>267</v>
      </c>
      <c r="E128" s="6">
        <v>20</v>
      </c>
    </row>
    <row r="129" spans="1:5" ht="12.75">
      <c r="A129" s="6" t="s">
        <v>885</v>
      </c>
      <c r="B129" s="6" t="s">
        <v>886</v>
      </c>
      <c r="C129" s="6">
        <v>10</v>
      </c>
      <c r="D129" s="6">
        <v>267</v>
      </c>
      <c r="E129" s="6">
        <v>20</v>
      </c>
    </row>
    <row r="130" spans="1:5" ht="12.75">
      <c r="A130" s="6" t="s">
        <v>887</v>
      </c>
      <c r="B130" s="6" t="s">
        <v>888</v>
      </c>
      <c r="C130" s="6">
        <v>10</v>
      </c>
      <c r="D130" s="6">
        <v>314</v>
      </c>
      <c r="E130" s="6">
        <v>24</v>
      </c>
    </row>
    <row r="131" spans="1:5" ht="12.75">
      <c r="A131" s="6" t="s">
        <v>889</v>
      </c>
      <c r="B131" s="6" t="s">
        <v>890</v>
      </c>
      <c r="C131" s="6">
        <v>10</v>
      </c>
      <c r="D131" s="6">
        <v>332</v>
      </c>
      <c r="E131" s="6">
        <v>24</v>
      </c>
    </row>
    <row r="132" spans="1:5" ht="12.75">
      <c r="A132" s="6" t="s">
        <v>891</v>
      </c>
      <c r="B132" s="6" t="s">
        <v>892</v>
      </c>
      <c r="C132" s="6">
        <v>10</v>
      </c>
      <c r="D132" s="6">
        <v>267</v>
      </c>
      <c r="E132" s="6">
        <v>20</v>
      </c>
    </row>
    <row r="133" spans="1:5" ht="12.75">
      <c r="A133" s="12"/>
      <c r="B133" s="38" t="s">
        <v>893</v>
      </c>
      <c r="C133" s="15"/>
      <c r="D133" s="15"/>
      <c r="E133" s="16"/>
    </row>
    <row r="134" spans="1:5" ht="12.75">
      <c r="A134" s="6" t="s">
        <v>894</v>
      </c>
      <c r="B134" s="6" t="s">
        <v>895</v>
      </c>
      <c r="C134" s="6">
        <v>8</v>
      </c>
      <c r="D134" s="6">
        <v>270</v>
      </c>
      <c r="E134" s="6">
        <v>21</v>
      </c>
    </row>
    <row r="135" spans="1:5" ht="12.75">
      <c r="A135" s="6" t="s">
        <v>896</v>
      </c>
      <c r="B135" s="6" t="s">
        <v>897</v>
      </c>
      <c r="C135" s="6">
        <v>8</v>
      </c>
      <c r="D135" s="6">
        <v>216</v>
      </c>
      <c r="E135" s="6">
        <v>17</v>
      </c>
    </row>
    <row r="136" spans="1:5" ht="12.75">
      <c r="A136" s="6" t="s">
        <v>898</v>
      </c>
      <c r="B136" s="6" t="s">
        <v>402</v>
      </c>
      <c r="C136" s="6">
        <v>12</v>
      </c>
      <c r="D136" s="6">
        <v>101</v>
      </c>
      <c r="E136" s="6">
        <v>8</v>
      </c>
    </row>
    <row r="137" spans="1:5" ht="12.75">
      <c r="A137" s="6" t="s">
        <v>899</v>
      </c>
      <c r="B137" s="6" t="s">
        <v>403</v>
      </c>
      <c r="C137" s="6">
        <v>12</v>
      </c>
      <c r="D137" s="6">
        <v>101</v>
      </c>
      <c r="E137" s="6">
        <v>8</v>
      </c>
    </row>
    <row r="138" spans="1:5" ht="12.75">
      <c r="A138" s="6" t="s">
        <v>900</v>
      </c>
      <c r="B138" s="6" t="s">
        <v>901</v>
      </c>
      <c r="C138" s="6">
        <v>12</v>
      </c>
      <c r="D138" s="6">
        <v>147</v>
      </c>
      <c r="E138" s="6">
        <v>12</v>
      </c>
    </row>
    <row r="139" spans="1:5" ht="12.75">
      <c r="A139" s="6" t="s">
        <v>902</v>
      </c>
      <c r="B139" s="6" t="s">
        <v>903</v>
      </c>
      <c r="C139" s="6">
        <v>12</v>
      </c>
      <c r="D139" s="6">
        <v>127</v>
      </c>
      <c r="E139" s="6">
        <v>10</v>
      </c>
    </row>
    <row r="140" spans="1:5" ht="12.75">
      <c r="A140" s="6" t="s">
        <v>904</v>
      </c>
      <c r="B140" s="6" t="s">
        <v>905</v>
      </c>
      <c r="C140" s="6">
        <v>12</v>
      </c>
      <c r="D140" s="6">
        <v>127</v>
      </c>
      <c r="E140" s="6">
        <v>10</v>
      </c>
    </row>
    <row r="141" spans="1:5" ht="12.75">
      <c r="A141" s="6" t="s">
        <v>906</v>
      </c>
      <c r="B141" s="6" t="s">
        <v>907</v>
      </c>
      <c r="C141" s="6">
        <v>12</v>
      </c>
      <c r="D141" s="6">
        <v>171</v>
      </c>
      <c r="E141" s="6">
        <v>14</v>
      </c>
    </row>
    <row r="142" spans="1:5" ht="12.75">
      <c r="A142" s="6" t="s">
        <v>908</v>
      </c>
      <c r="B142" s="6" t="s">
        <v>909</v>
      </c>
      <c r="C142" s="6">
        <v>12</v>
      </c>
      <c r="D142" s="6">
        <v>171</v>
      </c>
      <c r="E142" s="6">
        <v>14</v>
      </c>
    </row>
    <row r="143" spans="1:5" ht="12.75">
      <c r="A143" s="6" t="s">
        <v>910</v>
      </c>
      <c r="B143" s="6" t="s">
        <v>911</v>
      </c>
      <c r="C143" s="6">
        <v>12</v>
      </c>
      <c r="D143" s="6">
        <v>117</v>
      </c>
      <c r="E143" s="6">
        <v>9</v>
      </c>
    </row>
    <row r="144" spans="1:5" ht="12.75">
      <c r="A144" s="6" t="s">
        <v>914</v>
      </c>
      <c r="B144" s="6" t="s">
        <v>404</v>
      </c>
      <c r="C144" s="36">
        <v>5</v>
      </c>
      <c r="D144" s="6">
        <v>86</v>
      </c>
      <c r="E144" s="6">
        <v>7</v>
      </c>
    </row>
    <row r="145" spans="1:5" ht="12.75">
      <c r="A145" s="6" t="s">
        <v>912</v>
      </c>
      <c r="B145" s="6" t="s">
        <v>913</v>
      </c>
      <c r="C145" s="36">
        <v>5</v>
      </c>
      <c r="D145" s="6">
        <v>126</v>
      </c>
      <c r="E145" s="6">
        <v>10</v>
      </c>
    </row>
    <row r="146" spans="1:5" ht="12.75">
      <c r="A146" s="6" t="s">
        <v>915</v>
      </c>
      <c r="B146" s="6" t="s">
        <v>405</v>
      </c>
      <c r="C146" s="36">
        <v>5</v>
      </c>
      <c r="D146" s="6">
        <v>112</v>
      </c>
      <c r="E146" s="6">
        <v>9</v>
      </c>
    </row>
    <row r="147" spans="1:5" ht="12.75">
      <c r="A147" s="12"/>
      <c r="B147" s="38" t="s">
        <v>916</v>
      </c>
      <c r="C147" s="15"/>
      <c r="D147" s="15"/>
      <c r="E147" s="16"/>
    </row>
    <row r="148" spans="1:5" ht="12.75">
      <c r="A148" s="6" t="s">
        <v>917</v>
      </c>
      <c r="B148" s="6" t="s">
        <v>406</v>
      </c>
      <c r="C148" s="6">
        <v>6</v>
      </c>
      <c r="D148" s="6">
        <v>115</v>
      </c>
      <c r="E148" s="6">
        <v>9</v>
      </c>
    </row>
    <row r="149" spans="1:5" ht="12.75">
      <c r="A149" s="6" t="s">
        <v>918</v>
      </c>
      <c r="B149" s="6" t="s">
        <v>407</v>
      </c>
      <c r="C149" s="6">
        <v>6</v>
      </c>
      <c r="D149" s="6">
        <v>103</v>
      </c>
      <c r="E149" s="6">
        <v>8</v>
      </c>
    </row>
    <row r="150" spans="1:5" ht="12.75">
      <c r="A150" s="6" t="s">
        <v>919</v>
      </c>
      <c r="B150" s="6" t="s">
        <v>408</v>
      </c>
      <c r="C150" s="6">
        <v>6</v>
      </c>
      <c r="D150" s="6">
        <v>114</v>
      </c>
      <c r="E150" s="6">
        <v>9</v>
      </c>
    </row>
    <row r="151" spans="1:5" ht="12.75">
      <c r="A151" s="6" t="s">
        <v>920</v>
      </c>
      <c r="B151" s="6" t="s">
        <v>409</v>
      </c>
      <c r="C151" s="6">
        <v>6</v>
      </c>
      <c r="D151" s="6">
        <v>104</v>
      </c>
      <c r="E151" s="6">
        <v>8</v>
      </c>
    </row>
    <row r="152" spans="1:5" ht="12.75">
      <c r="A152" s="6" t="s">
        <v>281</v>
      </c>
      <c r="B152" s="6" t="s">
        <v>351</v>
      </c>
      <c r="C152" s="6">
        <v>6</v>
      </c>
      <c r="D152" s="6">
        <v>140</v>
      </c>
      <c r="E152" s="6">
        <v>11</v>
      </c>
    </row>
    <row r="153" spans="1:5" ht="12.75">
      <c r="A153" s="6" t="s">
        <v>921</v>
      </c>
      <c r="B153" s="6" t="s">
        <v>410</v>
      </c>
      <c r="C153" s="6">
        <v>10</v>
      </c>
      <c r="D153" s="6">
        <v>94</v>
      </c>
      <c r="E153" s="6">
        <v>7</v>
      </c>
    </row>
    <row r="154" spans="1:5" ht="12.75">
      <c r="A154" s="6" t="s">
        <v>922</v>
      </c>
      <c r="B154" s="6" t="s">
        <v>411</v>
      </c>
      <c r="C154" s="6">
        <v>5</v>
      </c>
      <c r="D154" s="6">
        <v>185</v>
      </c>
      <c r="E154" s="6">
        <v>14</v>
      </c>
    </row>
    <row r="155" spans="1:5" ht="12.75">
      <c r="A155" s="6" t="s">
        <v>923</v>
      </c>
      <c r="B155" s="6" t="s">
        <v>412</v>
      </c>
      <c r="C155" s="6">
        <v>10</v>
      </c>
      <c r="D155" s="6">
        <v>86</v>
      </c>
      <c r="E155" s="6">
        <v>7</v>
      </c>
    </row>
    <row r="156" spans="1:5" ht="12.75">
      <c r="A156" s="6" t="s">
        <v>924</v>
      </c>
      <c r="B156" s="6" t="s">
        <v>413</v>
      </c>
      <c r="C156" s="6">
        <v>10</v>
      </c>
      <c r="D156" s="6">
        <v>88</v>
      </c>
      <c r="E156" s="6">
        <v>7</v>
      </c>
    </row>
    <row r="157" spans="1:5" ht="12.75">
      <c r="A157" s="6" t="s">
        <v>925</v>
      </c>
      <c r="B157" s="6" t="s">
        <v>414</v>
      </c>
      <c r="C157" s="6">
        <v>10</v>
      </c>
      <c r="D157" s="6">
        <v>94</v>
      </c>
      <c r="E157" s="6">
        <v>7</v>
      </c>
    </row>
    <row r="158" spans="1:5" ht="12.75">
      <c r="A158" s="6" t="s">
        <v>926</v>
      </c>
      <c r="B158" s="6" t="s">
        <v>415</v>
      </c>
      <c r="C158" s="6">
        <v>10</v>
      </c>
      <c r="D158" s="6">
        <v>87</v>
      </c>
      <c r="E158" s="6">
        <v>7</v>
      </c>
    </row>
    <row r="159" spans="1:5" ht="12.75">
      <c r="A159" s="6" t="s">
        <v>927</v>
      </c>
      <c r="B159" s="6" t="s">
        <v>416</v>
      </c>
      <c r="C159" s="6">
        <v>10</v>
      </c>
      <c r="D159" s="6">
        <v>91</v>
      </c>
      <c r="E159" s="6">
        <v>7</v>
      </c>
    </row>
    <row r="160" spans="1:5" ht="12.75">
      <c r="A160" s="6" t="s">
        <v>928</v>
      </c>
      <c r="B160" s="6" t="s">
        <v>251</v>
      </c>
      <c r="C160" s="6">
        <v>5</v>
      </c>
      <c r="D160" s="6">
        <v>157</v>
      </c>
      <c r="E160" s="6">
        <v>12</v>
      </c>
    </row>
    <row r="161" spans="1:5" ht="12.75">
      <c r="A161" s="6" t="s">
        <v>929</v>
      </c>
      <c r="B161" s="6" t="s">
        <v>252</v>
      </c>
      <c r="C161" s="6">
        <v>5</v>
      </c>
      <c r="D161" s="6">
        <v>154</v>
      </c>
      <c r="E161" s="6">
        <v>12</v>
      </c>
    </row>
    <row r="162" spans="1:5" ht="12.75">
      <c r="A162" s="6" t="s">
        <v>930</v>
      </c>
      <c r="B162" s="6" t="s">
        <v>253</v>
      </c>
      <c r="C162" s="6">
        <v>5</v>
      </c>
      <c r="D162" s="6">
        <v>159</v>
      </c>
      <c r="E162" s="6">
        <v>12</v>
      </c>
    </row>
    <row r="163" spans="1:5" ht="12.75">
      <c r="A163" s="6" t="s">
        <v>931</v>
      </c>
      <c r="B163" s="6" t="s">
        <v>932</v>
      </c>
      <c r="C163" s="6">
        <v>6</v>
      </c>
      <c r="D163" s="6">
        <v>114</v>
      </c>
      <c r="E163" s="6">
        <v>9</v>
      </c>
    </row>
    <row r="164" spans="1:5" ht="12.75">
      <c r="A164" s="6" t="s">
        <v>933</v>
      </c>
      <c r="B164" s="6" t="s">
        <v>934</v>
      </c>
      <c r="C164" s="6">
        <v>6</v>
      </c>
      <c r="D164" s="6">
        <v>120</v>
      </c>
      <c r="E164" s="6">
        <v>9</v>
      </c>
    </row>
    <row r="165" spans="1:5" ht="12.75">
      <c r="A165" s="12"/>
      <c r="B165" s="38" t="s">
        <v>935</v>
      </c>
      <c r="C165" s="15"/>
      <c r="D165" s="15"/>
      <c r="E165" s="16"/>
    </row>
    <row r="166" spans="1:5" ht="12.75">
      <c r="A166" s="6" t="s">
        <v>936</v>
      </c>
      <c r="B166" s="6" t="s">
        <v>937</v>
      </c>
      <c r="C166" s="6">
        <v>10</v>
      </c>
      <c r="D166" s="6">
        <v>146</v>
      </c>
      <c r="E166" s="6">
        <v>12</v>
      </c>
    </row>
    <row r="167" spans="1:5" ht="12.75">
      <c r="A167" s="6" t="s">
        <v>938</v>
      </c>
      <c r="B167" s="6" t="s">
        <v>939</v>
      </c>
      <c r="C167" s="6">
        <v>10</v>
      </c>
      <c r="D167" s="6">
        <v>188</v>
      </c>
      <c r="E167" s="6">
        <v>15</v>
      </c>
    </row>
    <row r="168" spans="1:5" ht="12.75">
      <c r="A168" s="6" t="s">
        <v>940</v>
      </c>
      <c r="B168" s="6" t="s">
        <v>941</v>
      </c>
      <c r="C168" s="6">
        <v>10</v>
      </c>
      <c r="D168" s="6">
        <v>188</v>
      </c>
      <c r="E168" s="6">
        <v>15</v>
      </c>
    </row>
    <row r="169" spans="1:5" ht="12.75">
      <c r="A169" s="6" t="s">
        <v>942</v>
      </c>
      <c r="B169" s="6" t="s">
        <v>943</v>
      </c>
      <c r="C169" s="6">
        <v>10</v>
      </c>
      <c r="D169" s="6">
        <v>188</v>
      </c>
      <c r="E169" s="6">
        <v>15</v>
      </c>
    </row>
    <row r="170" spans="1:5" ht="12.75">
      <c r="A170" s="6" t="s">
        <v>944</v>
      </c>
      <c r="B170" s="6" t="s">
        <v>945</v>
      </c>
      <c r="C170" s="6">
        <v>10</v>
      </c>
      <c r="D170" s="6">
        <v>567</v>
      </c>
      <c r="E170" s="6">
        <v>45</v>
      </c>
    </row>
    <row r="171" spans="1:5" ht="12.75">
      <c r="A171" s="6" t="s">
        <v>946</v>
      </c>
      <c r="B171" s="6" t="s">
        <v>947</v>
      </c>
      <c r="C171" s="6">
        <v>10</v>
      </c>
      <c r="D171" s="6">
        <v>234</v>
      </c>
      <c r="E171" s="6">
        <v>19</v>
      </c>
    </row>
    <row r="172" spans="1:5" ht="12.75">
      <c r="A172" s="6" t="s">
        <v>948</v>
      </c>
      <c r="B172" s="6" t="s">
        <v>949</v>
      </c>
      <c r="C172" s="6">
        <v>10</v>
      </c>
      <c r="D172" s="6">
        <v>188</v>
      </c>
      <c r="E172" s="6">
        <v>15</v>
      </c>
    </row>
    <row r="173" spans="1:5" ht="12.75">
      <c r="A173" s="6" t="s">
        <v>950</v>
      </c>
      <c r="B173" s="6" t="s">
        <v>951</v>
      </c>
      <c r="C173" s="6">
        <v>10</v>
      </c>
      <c r="D173" s="6">
        <v>188</v>
      </c>
      <c r="E173" s="6">
        <v>15</v>
      </c>
    </row>
    <row r="174" spans="1:5" ht="12.75">
      <c r="A174" s="6" t="s">
        <v>952</v>
      </c>
      <c r="B174" s="6" t="s">
        <v>953</v>
      </c>
      <c r="C174" s="6">
        <v>10</v>
      </c>
      <c r="D174" s="6">
        <v>188</v>
      </c>
      <c r="E174" s="6">
        <v>15</v>
      </c>
    </row>
    <row r="175" spans="1:5" ht="12.75">
      <c r="A175" s="6" t="s">
        <v>954</v>
      </c>
      <c r="B175" s="6" t="s">
        <v>417</v>
      </c>
      <c r="C175" s="6">
        <v>1</v>
      </c>
      <c r="D175" s="6">
        <v>2111</v>
      </c>
      <c r="E175" s="6">
        <v>150</v>
      </c>
    </row>
    <row r="176" spans="1:5" ht="12.75">
      <c r="A176" s="6" t="s">
        <v>955</v>
      </c>
      <c r="B176" s="6" t="s">
        <v>956</v>
      </c>
      <c r="C176" s="6">
        <v>10</v>
      </c>
      <c r="D176" s="6">
        <v>188</v>
      </c>
      <c r="E176" s="6">
        <v>15</v>
      </c>
    </row>
    <row r="177" spans="1:5" ht="12.75">
      <c r="A177" s="6" t="s">
        <v>957</v>
      </c>
      <c r="B177" s="6" t="s">
        <v>254</v>
      </c>
      <c r="C177" s="6">
        <v>5</v>
      </c>
      <c r="D177" s="6">
        <v>26</v>
      </c>
      <c r="E177" s="6">
        <v>2</v>
      </c>
    </row>
    <row r="178" spans="1:5" ht="12.75">
      <c r="A178" s="6" t="s">
        <v>958</v>
      </c>
      <c r="B178" s="6" t="s">
        <v>255</v>
      </c>
      <c r="C178" s="6">
        <v>5</v>
      </c>
      <c r="D178" s="6">
        <v>26</v>
      </c>
      <c r="E178" s="6">
        <v>2</v>
      </c>
    </row>
    <row r="179" spans="1:5" ht="12.75">
      <c r="A179" s="6" t="s">
        <v>959</v>
      </c>
      <c r="B179" s="6" t="s">
        <v>256</v>
      </c>
      <c r="C179" s="6">
        <v>5</v>
      </c>
      <c r="D179" s="6">
        <v>26</v>
      </c>
      <c r="E179" s="6">
        <v>2</v>
      </c>
    </row>
    <row r="180" spans="1:5" ht="12.75">
      <c r="A180" s="6" t="s">
        <v>960</v>
      </c>
      <c r="B180" s="6" t="s">
        <v>257</v>
      </c>
      <c r="C180" s="6">
        <v>5</v>
      </c>
      <c r="D180" s="6">
        <v>26</v>
      </c>
      <c r="E180" s="6">
        <v>2</v>
      </c>
    </row>
    <row r="181" spans="1:5" ht="12.75">
      <c r="A181" s="6" t="s">
        <v>961</v>
      </c>
      <c r="B181" s="6" t="s">
        <v>962</v>
      </c>
      <c r="C181" s="6">
        <v>10</v>
      </c>
      <c r="D181" s="6">
        <v>293</v>
      </c>
      <c r="E181" s="6">
        <v>23</v>
      </c>
    </row>
    <row r="182" spans="1:5" ht="12.75">
      <c r="A182" s="6" t="s">
        <v>963</v>
      </c>
      <c r="B182" s="6" t="s">
        <v>964</v>
      </c>
      <c r="C182" s="6">
        <v>10</v>
      </c>
      <c r="D182" s="6">
        <v>188</v>
      </c>
      <c r="E182" s="6">
        <v>15</v>
      </c>
    </row>
    <row r="183" spans="1:5" ht="12.75">
      <c r="A183" s="12"/>
      <c r="B183" s="37" t="s">
        <v>965</v>
      </c>
      <c r="C183" s="13"/>
      <c r="D183" s="13"/>
      <c r="E183" s="14"/>
    </row>
    <row r="184" spans="1:5" ht="12.75">
      <c r="A184" s="6" t="s">
        <v>966</v>
      </c>
      <c r="B184" s="6" t="s">
        <v>258</v>
      </c>
      <c r="C184" s="6">
        <v>6</v>
      </c>
      <c r="D184" s="6">
        <v>938</v>
      </c>
      <c r="E184" s="6">
        <v>70</v>
      </c>
    </row>
    <row r="185" spans="1:5" ht="12.75">
      <c r="A185" s="6" t="s">
        <v>967</v>
      </c>
      <c r="B185" s="6" t="s">
        <v>259</v>
      </c>
      <c r="C185" s="6">
        <v>6</v>
      </c>
      <c r="D185" s="6">
        <v>938</v>
      </c>
      <c r="E185" s="6">
        <v>70</v>
      </c>
    </row>
    <row r="186" spans="1:5" ht="12.75">
      <c r="A186" s="6" t="s">
        <v>968</v>
      </c>
      <c r="B186" s="6" t="s">
        <v>260</v>
      </c>
      <c r="C186" s="6">
        <v>6</v>
      </c>
      <c r="D186" s="6">
        <v>938</v>
      </c>
      <c r="E186" s="6">
        <v>70</v>
      </c>
    </row>
    <row r="187" spans="1:5" ht="12.75">
      <c r="A187" s="6" t="s">
        <v>969</v>
      </c>
      <c r="B187" s="6" t="s">
        <v>261</v>
      </c>
      <c r="C187" s="6">
        <v>6</v>
      </c>
      <c r="D187" s="6">
        <v>938</v>
      </c>
      <c r="E187" s="6">
        <v>70</v>
      </c>
    </row>
    <row r="188" spans="1:5" ht="12.75">
      <c r="A188" s="6" t="s">
        <v>970</v>
      </c>
      <c r="B188" s="6" t="s">
        <v>262</v>
      </c>
      <c r="C188" s="6">
        <v>6</v>
      </c>
      <c r="D188" s="6">
        <v>938</v>
      </c>
      <c r="E188" s="6">
        <v>70</v>
      </c>
    </row>
    <row r="189" spans="1:5" ht="12.75">
      <c r="A189" s="6" t="s">
        <v>971</v>
      </c>
      <c r="B189" s="6" t="s">
        <v>263</v>
      </c>
      <c r="C189" s="6">
        <v>6</v>
      </c>
      <c r="D189" s="6">
        <v>938</v>
      </c>
      <c r="E189" s="6">
        <v>70</v>
      </c>
    </row>
    <row r="190" spans="1:5" ht="12.75">
      <c r="A190" s="6" t="s">
        <v>972</v>
      </c>
      <c r="B190" s="6" t="s">
        <v>264</v>
      </c>
      <c r="C190" s="6">
        <v>6</v>
      </c>
      <c r="D190" s="6">
        <v>938</v>
      </c>
      <c r="E190" s="6">
        <v>70</v>
      </c>
    </row>
    <row r="191" spans="1:5" ht="12.75">
      <c r="A191" s="6" t="s">
        <v>973</v>
      </c>
      <c r="B191" s="6" t="s">
        <v>265</v>
      </c>
      <c r="C191" s="6">
        <v>6</v>
      </c>
      <c r="D191" s="6">
        <v>938</v>
      </c>
      <c r="E191" s="6">
        <v>70</v>
      </c>
    </row>
    <row r="192" spans="1:5" ht="12.75">
      <c r="A192" s="6" t="s">
        <v>974</v>
      </c>
      <c r="B192" s="6" t="s">
        <v>266</v>
      </c>
      <c r="C192" s="6">
        <v>6</v>
      </c>
      <c r="D192" s="6">
        <v>938</v>
      </c>
      <c r="E192" s="6">
        <v>70</v>
      </c>
    </row>
    <row r="193" spans="1:5" ht="12.75">
      <c r="A193" s="6" t="s">
        <v>975</v>
      </c>
      <c r="B193" s="6" t="s">
        <v>268</v>
      </c>
      <c r="C193" s="6">
        <v>6</v>
      </c>
      <c r="D193" s="6">
        <v>938</v>
      </c>
      <c r="E193" s="6">
        <v>70</v>
      </c>
    </row>
    <row r="194" spans="1:5" ht="12.75">
      <c r="A194" s="6" t="s">
        <v>976</v>
      </c>
      <c r="B194" s="6" t="s">
        <v>269</v>
      </c>
      <c r="C194" s="6">
        <v>6</v>
      </c>
      <c r="D194" s="6">
        <v>938</v>
      </c>
      <c r="E194" s="6">
        <v>70</v>
      </c>
    </row>
    <row r="195" spans="1:5" ht="12.75">
      <c r="A195" s="6" t="s">
        <v>977</v>
      </c>
      <c r="B195" s="6" t="s">
        <v>270</v>
      </c>
      <c r="C195" s="6">
        <v>6</v>
      </c>
      <c r="D195" s="6">
        <v>938</v>
      </c>
      <c r="E195" s="6">
        <v>70</v>
      </c>
    </row>
    <row r="196" spans="1:5" ht="12.75">
      <c r="A196" s="12"/>
      <c r="B196" s="38" t="s">
        <v>271</v>
      </c>
      <c r="C196" s="15"/>
      <c r="D196" s="15"/>
      <c r="E196" s="16"/>
    </row>
    <row r="197" spans="1:5" ht="12.75">
      <c r="A197" s="6" t="s">
        <v>978</v>
      </c>
      <c r="B197" s="6" t="s">
        <v>979</v>
      </c>
      <c r="C197" s="6">
        <v>32</v>
      </c>
      <c r="D197" s="6">
        <v>79</v>
      </c>
      <c r="E197" s="6">
        <v>6</v>
      </c>
    </row>
    <row r="198" spans="1:5" ht="12.75">
      <c r="A198" s="6" t="s">
        <v>980</v>
      </c>
      <c r="B198" s="6" t="s">
        <v>981</v>
      </c>
      <c r="C198" s="6">
        <v>18</v>
      </c>
      <c r="D198" s="6">
        <v>292</v>
      </c>
      <c r="E198" s="6">
        <v>22</v>
      </c>
    </row>
    <row r="199" spans="1:5" ht="12.75">
      <c r="A199" s="12"/>
      <c r="B199" s="38" t="s">
        <v>982</v>
      </c>
      <c r="C199" s="15"/>
      <c r="D199" s="15"/>
      <c r="E199" s="16"/>
    </row>
    <row r="200" spans="1:5" ht="12.75">
      <c r="A200" s="6" t="s">
        <v>983</v>
      </c>
      <c r="B200" s="6" t="s">
        <v>984</v>
      </c>
      <c r="C200" s="6">
        <v>5</v>
      </c>
      <c r="D200" s="6">
        <v>345</v>
      </c>
      <c r="E200" s="6">
        <v>26</v>
      </c>
    </row>
    <row r="201" spans="1:5" ht="12.75">
      <c r="A201" s="6" t="s">
        <v>985</v>
      </c>
      <c r="B201" s="6" t="s">
        <v>986</v>
      </c>
      <c r="C201" s="6">
        <v>5</v>
      </c>
      <c r="D201" s="6">
        <v>319</v>
      </c>
      <c r="E201" s="6">
        <v>24</v>
      </c>
    </row>
    <row r="202" spans="1:5" ht="15.75">
      <c r="A202" s="12"/>
      <c r="B202" s="30" t="s">
        <v>987</v>
      </c>
      <c r="C202" s="4"/>
      <c r="D202" s="4"/>
      <c r="E202" s="5"/>
    </row>
    <row r="203" spans="1:5" ht="12.75">
      <c r="A203" s="17"/>
      <c r="B203" s="39" t="s">
        <v>688</v>
      </c>
      <c r="C203" s="18"/>
      <c r="D203" s="18"/>
      <c r="E203" s="19"/>
    </row>
    <row r="204" spans="1:5" ht="12.75">
      <c r="A204" s="6" t="s">
        <v>994</v>
      </c>
      <c r="B204" s="6" t="s">
        <v>418</v>
      </c>
      <c r="C204" s="6">
        <v>20</v>
      </c>
      <c r="D204" s="6">
        <v>137</v>
      </c>
      <c r="E204" s="6">
        <v>10</v>
      </c>
    </row>
    <row r="205" spans="1:5" ht="12.75">
      <c r="A205" s="6" t="s">
        <v>988</v>
      </c>
      <c r="B205" s="6" t="s">
        <v>989</v>
      </c>
      <c r="C205" s="6">
        <v>10</v>
      </c>
      <c r="D205" s="6">
        <v>129</v>
      </c>
      <c r="E205" s="6">
        <v>8</v>
      </c>
    </row>
    <row r="206" spans="1:5" ht="12.75">
      <c r="A206" s="6" t="s">
        <v>995</v>
      </c>
      <c r="B206" s="6" t="s">
        <v>419</v>
      </c>
      <c r="C206" s="6">
        <v>20</v>
      </c>
      <c r="D206" s="6">
        <v>137</v>
      </c>
      <c r="E206" s="6">
        <v>10</v>
      </c>
    </row>
    <row r="207" spans="1:5" ht="12.75">
      <c r="A207" s="6" t="s">
        <v>990</v>
      </c>
      <c r="B207" s="6" t="s">
        <v>991</v>
      </c>
      <c r="C207" s="6">
        <v>10</v>
      </c>
      <c r="D207" s="6">
        <v>129</v>
      </c>
      <c r="E207" s="6">
        <v>8</v>
      </c>
    </row>
    <row r="208" spans="1:5" ht="12.75">
      <c r="A208" s="6" t="s">
        <v>996</v>
      </c>
      <c r="B208" s="6" t="s">
        <v>420</v>
      </c>
      <c r="C208" s="6">
        <v>20</v>
      </c>
      <c r="D208" s="6">
        <v>137</v>
      </c>
      <c r="E208" s="6">
        <v>10</v>
      </c>
    </row>
    <row r="209" spans="1:5" ht="12.75">
      <c r="A209" s="6" t="s">
        <v>992</v>
      </c>
      <c r="B209" s="6" t="s">
        <v>993</v>
      </c>
      <c r="C209" s="6">
        <v>10</v>
      </c>
      <c r="D209" s="6">
        <v>129</v>
      </c>
      <c r="E209" s="6">
        <v>8</v>
      </c>
    </row>
    <row r="210" spans="1:5" ht="12.75">
      <c r="A210" s="6" t="s">
        <v>997</v>
      </c>
      <c r="B210" s="6" t="s">
        <v>998</v>
      </c>
      <c r="C210" s="6">
        <v>10</v>
      </c>
      <c r="D210" s="6">
        <v>90</v>
      </c>
      <c r="E210" s="6">
        <v>7</v>
      </c>
    </row>
    <row r="211" spans="1:5" ht="12.75">
      <c r="A211" s="6" t="s">
        <v>999</v>
      </c>
      <c r="B211" s="6" t="s">
        <v>1000</v>
      </c>
      <c r="C211" s="6">
        <v>10</v>
      </c>
      <c r="D211" s="6">
        <v>96</v>
      </c>
      <c r="E211" s="6">
        <v>7</v>
      </c>
    </row>
    <row r="212" spans="1:5" ht="12.75">
      <c r="A212" s="6" t="s">
        <v>1007</v>
      </c>
      <c r="B212" s="6" t="s">
        <v>421</v>
      </c>
      <c r="C212" s="6">
        <v>20</v>
      </c>
      <c r="D212" s="6">
        <v>120</v>
      </c>
      <c r="E212" s="6">
        <v>9</v>
      </c>
    </row>
    <row r="213" spans="1:5" ht="12.75">
      <c r="A213" s="6" t="s">
        <v>1001</v>
      </c>
      <c r="B213" s="6" t="s">
        <v>1002</v>
      </c>
      <c r="C213" s="6">
        <v>10</v>
      </c>
      <c r="D213" s="6">
        <v>129</v>
      </c>
      <c r="E213" s="6">
        <v>8</v>
      </c>
    </row>
    <row r="214" spans="1:5" ht="12.75">
      <c r="A214" s="6" t="s">
        <v>1008</v>
      </c>
      <c r="B214" s="6" t="s">
        <v>422</v>
      </c>
      <c r="C214" s="6">
        <v>20</v>
      </c>
      <c r="D214" s="6">
        <v>96</v>
      </c>
      <c r="E214" s="6">
        <v>7</v>
      </c>
    </row>
    <row r="215" spans="1:5" ht="12.75">
      <c r="A215" s="6" t="s">
        <v>1003</v>
      </c>
      <c r="B215" s="6" t="s">
        <v>1004</v>
      </c>
      <c r="C215" s="6">
        <v>10</v>
      </c>
      <c r="D215" s="6">
        <v>129</v>
      </c>
      <c r="E215" s="6">
        <v>8</v>
      </c>
    </row>
    <row r="216" spans="1:5" ht="12.75">
      <c r="A216" s="6" t="s">
        <v>1005</v>
      </c>
      <c r="B216" s="6" t="s">
        <v>1006</v>
      </c>
      <c r="C216" s="6">
        <v>10</v>
      </c>
      <c r="D216" s="6">
        <v>129</v>
      </c>
      <c r="E216" s="6">
        <v>8</v>
      </c>
    </row>
    <row r="217" spans="1:5" ht="12.75">
      <c r="A217" s="6" t="s">
        <v>1009</v>
      </c>
      <c r="B217" s="6" t="s">
        <v>423</v>
      </c>
      <c r="C217" s="6">
        <v>15</v>
      </c>
      <c r="D217" s="6">
        <v>96</v>
      </c>
      <c r="E217" s="6">
        <v>7</v>
      </c>
    </row>
    <row r="218" spans="1:5" ht="12.75">
      <c r="A218" s="6" t="s">
        <v>1010</v>
      </c>
      <c r="B218" s="6" t="s">
        <v>424</v>
      </c>
      <c r="C218" s="6">
        <v>10</v>
      </c>
      <c r="D218" s="6">
        <v>134</v>
      </c>
      <c r="E218" s="6">
        <v>10</v>
      </c>
    </row>
    <row r="219" spans="1:5" ht="12.75">
      <c r="A219" s="6" t="s">
        <v>1013</v>
      </c>
      <c r="B219" s="6" t="s">
        <v>425</v>
      </c>
      <c r="C219" s="6">
        <v>15</v>
      </c>
      <c r="D219" s="6">
        <v>96</v>
      </c>
      <c r="E219" s="6">
        <v>7</v>
      </c>
    </row>
    <row r="220" spans="1:5" ht="12.75">
      <c r="A220" s="6" t="s">
        <v>1011</v>
      </c>
      <c r="B220" s="6" t="s">
        <v>1012</v>
      </c>
      <c r="C220" s="6">
        <v>10</v>
      </c>
      <c r="D220" s="6">
        <v>129</v>
      </c>
      <c r="E220" s="6">
        <v>8</v>
      </c>
    </row>
    <row r="221" spans="1:5" ht="12.75">
      <c r="A221" s="6" t="s">
        <v>1014</v>
      </c>
      <c r="B221" s="6" t="s">
        <v>426</v>
      </c>
      <c r="C221" s="6">
        <v>6</v>
      </c>
      <c r="D221" s="6">
        <v>137</v>
      </c>
      <c r="E221" s="6">
        <v>10</v>
      </c>
    </row>
    <row r="222" spans="1:5" ht="12.75">
      <c r="A222" s="6" t="s">
        <v>1015</v>
      </c>
      <c r="B222" s="6" t="s">
        <v>427</v>
      </c>
      <c r="C222" s="6">
        <v>10</v>
      </c>
      <c r="D222" s="6">
        <v>51</v>
      </c>
      <c r="E222" s="6">
        <v>4</v>
      </c>
    </row>
    <row r="223" spans="1:5" ht="12.75">
      <c r="A223" s="35" t="s">
        <v>362</v>
      </c>
      <c r="B223" s="36" t="s">
        <v>244</v>
      </c>
      <c r="C223" s="36">
        <v>20</v>
      </c>
      <c r="D223" s="36">
        <v>140</v>
      </c>
      <c r="E223" s="36">
        <v>10</v>
      </c>
    </row>
    <row r="224" spans="1:5" ht="12.75">
      <c r="A224" s="35" t="s">
        <v>363</v>
      </c>
      <c r="B224" s="36" t="s">
        <v>245</v>
      </c>
      <c r="C224" s="36">
        <v>20</v>
      </c>
      <c r="D224" s="36">
        <v>140</v>
      </c>
      <c r="E224" s="36">
        <v>10</v>
      </c>
    </row>
    <row r="225" spans="1:5" ht="12.75">
      <c r="A225" s="35" t="s">
        <v>364</v>
      </c>
      <c r="B225" s="36" t="s">
        <v>352</v>
      </c>
      <c r="C225" s="36">
        <v>15</v>
      </c>
      <c r="D225" s="36">
        <v>99</v>
      </c>
      <c r="E225" s="36">
        <v>7</v>
      </c>
    </row>
    <row r="226" spans="1:5" ht="12.75">
      <c r="A226" s="6" t="s">
        <v>1018</v>
      </c>
      <c r="B226" s="6" t="s">
        <v>428</v>
      </c>
      <c r="C226" s="6">
        <v>15</v>
      </c>
      <c r="D226" s="6">
        <v>96</v>
      </c>
      <c r="E226" s="6">
        <v>7</v>
      </c>
    </row>
    <row r="227" spans="1:5" ht="12.75">
      <c r="A227" s="6" t="s">
        <v>1016</v>
      </c>
      <c r="B227" s="6" t="s">
        <v>1017</v>
      </c>
      <c r="C227" s="6">
        <v>10</v>
      </c>
      <c r="D227" s="6">
        <v>129</v>
      </c>
      <c r="E227" s="6">
        <v>8</v>
      </c>
    </row>
    <row r="228" spans="1:5" ht="12.75">
      <c r="A228" s="12"/>
      <c r="B228" s="38" t="s">
        <v>750</v>
      </c>
      <c r="C228" s="15"/>
      <c r="D228" s="15"/>
      <c r="E228" s="16"/>
    </row>
    <row r="229" spans="1:5" ht="12.75">
      <c r="A229" s="6" t="s">
        <v>1019</v>
      </c>
      <c r="B229" s="6" t="s">
        <v>429</v>
      </c>
      <c r="C229" s="6">
        <v>10</v>
      </c>
      <c r="D229" s="6">
        <v>362</v>
      </c>
      <c r="E229" s="6">
        <v>30</v>
      </c>
    </row>
    <row r="230" spans="1:5" ht="12.75">
      <c r="A230" s="6" t="s">
        <v>1020</v>
      </c>
      <c r="B230" s="6" t="s">
        <v>1021</v>
      </c>
      <c r="C230" s="6">
        <v>20</v>
      </c>
      <c r="D230" s="6">
        <v>72</v>
      </c>
      <c r="E230" s="6">
        <v>6</v>
      </c>
    </row>
    <row r="231" spans="1:5" ht="12.75">
      <c r="A231" s="6" t="s">
        <v>1022</v>
      </c>
      <c r="B231" s="6" t="s">
        <v>1023</v>
      </c>
      <c r="C231" s="6">
        <v>5</v>
      </c>
      <c r="D231" s="6">
        <v>258</v>
      </c>
      <c r="E231" s="6">
        <v>22</v>
      </c>
    </row>
    <row r="232" spans="1:5" ht="12.75">
      <c r="A232" s="6" t="s">
        <v>1024</v>
      </c>
      <c r="B232" s="6" t="s">
        <v>1025</v>
      </c>
      <c r="C232" s="6">
        <v>5</v>
      </c>
      <c r="D232" s="6">
        <v>258</v>
      </c>
      <c r="E232" s="6">
        <v>22</v>
      </c>
    </row>
    <row r="233" spans="1:5" ht="12.75">
      <c r="A233" s="6" t="s">
        <v>1026</v>
      </c>
      <c r="B233" s="6" t="s">
        <v>430</v>
      </c>
      <c r="C233" s="6">
        <v>10</v>
      </c>
      <c r="D233" s="6">
        <v>84</v>
      </c>
      <c r="E233" s="6">
        <v>7</v>
      </c>
    </row>
    <row r="234" spans="1:5" ht="12.75">
      <c r="A234" s="6" t="s">
        <v>1027</v>
      </c>
      <c r="B234" s="6" t="s">
        <v>431</v>
      </c>
      <c r="C234" s="6">
        <v>10</v>
      </c>
      <c r="D234" s="6">
        <v>81</v>
      </c>
      <c r="E234" s="6">
        <v>7</v>
      </c>
    </row>
    <row r="235" spans="1:5" ht="12.75">
      <c r="A235" s="6" t="s">
        <v>1028</v>
      </c>
      <c r="B235" s="6" t="s">
        <v>432</v>
      </c>
      <c r="C235" s="6">
        <v>7</v>
      </c>
      <c r="D235" s="6">
        <v>256</v>
      </c>
      <c r="E235" s="6">
        <v>22</v>
      </c>
    </row>
    <row r="236" spans="1:5" ht="12.75">
      <c r="A236" s="6" t="s">
        <v>1029</v>
      </c>
      <c r="B236" s="6" t="s">
        <v>433</v>
      </c>
      <c r="C236" s="6">
        <v>20</v>
      </c>
      <c r="D236" s="6">
        <v>34</v>
      </c>
      <c r="E236" s="6">
        <v>3</v>
      </c>
    </row>
    <row r="237" spans="1:5" ht="12.75">
      <c r="A237" s="6" t="s">
        <v>1030</v>
      </c>
      <c r="B237" s="6" t="s">
        <v>1031</v>
      </c>
      <c r="C237" s="6">
        <v>8</v>
      </c>
      <c r="D237" s="6">
        <v>119</v>
      </c>
      <c r="E237" s="6">
        <v>10</v>
      </c>
    </row>
    <row r="238" spans="1:5" ht="12.75">
      <c r="A238" s="6" t="s">
        <v>1032</v>
      </c>
      <c r="B238" s="6" t="s">
        <v>1033</v>
      </c>
      <c r="C238" s="6">
        <v>8</v>
      </c>
      <c r="D238" s="6">
        <v>104</v>
      </c>
      <c r="E238" s="6">
        <v>9</v>
      </c>
    </row>
    <row r="239" spans="1:5" ht="12.75">
      <c r="A239" s="6" t="s">
        <v>1034</v>
      </c>
      <c r="B239" s="6" t="s">
        <v>1035</v>
      </c>
      <c r="C239" s="6">
        <v>8</v>
      </c>
      <c r="D239" s="6">
        <v>119</v>
      </c>
      <c r="E239" s="6">
        <v>10</v>
      </c>
    </row>
    <row r="240" spans="1:5" ht="12.75">
      <c r="A240" s="6" t="s">
        <v>296</v>
      </c>
      <c r="B240" s="6" t="s">
        <v>297</v>
      </c>
      <c r="C240" s="6">
        <v>14</v>
      </c>
      <c r="D240" s="6">
        <v>95</v>
      </c>
      <c r="E240" s="6">
        <v>8</v>
      </c>
    </row>
    <row r="241" spans="1:5" ht="12.75">
      <c r="A241" s="6" t="s">
        <v>1036</v>
      </c>
      <c r="B241" s="6" t="s">
        <v>434</v>
      </c>
      <c r="C241" s="6">
        <v>10</v>
      </c>
      <c r="D241" s="6">
        <v>81</v>
      </c>
      <c r="E241" s="6">
        <v>7</v>
      </c>
    </row>
    <row r="242" spans="1:5" ht="12.75">
      <c r="A242" s="6" t="s">
        <v>1037</v>
      </c>
      <c r="B242" s="6" t="s">
        <v>435</v>
      </c>
      <c r="C242" s="6">
        <v>14</v>
      </c>
      <c r="D242" s="6">
        <v>115</v>
      </c>
      <c r="E242" s="6">
        <v>10</v>
      </c>
    </row>
    <row r="243" spans="1:5" ht="12.75">
      <c r="A243" s="6" t="s">
        <v>1038</v>
      </c>
      <c r="B243" s="6" t="s">
        <v>436</v>
      </c>
      <c r="C243" s="6">
        <v>10</v>
      </c>
      <c r="D243" s="6">
        <v>81</v>
      </c>
      <c r="E243" s="6">
        <v>7</v>
      </c>
    </row>
    <row r="244" spans="1:5" ht="12.75">
      <c r="A244" s="6" t="s">
        <v>1039</v>
      </c>
      <c r="B244" s="6" t="s">
        <v>437</v>
      </c>
      <c r="C244" s="6">
        <v>10</v>
      </c>
      <c r="D244" s="6">
        <v>81</v>
      </c>
      <c r="E244" s="6">
        <v>7</v>
      </c>
    </row>
    <row r="245" spans="1:5" ht="12.75">
      <c r="A245" s="6" t="s">
        <v>1040</v>
      </c>
      <c r="B245" s="6" t="s">
        <v>438</v>
      </c>
      <c r="C245" s="6">
        <v>14</v>
      </c>
      <c r="D245" s="6">
        <v>129</v>
      </c>
      <c r="E245" s="6">
        <v>11</v>
      </c>
    </row>
    <row r="246" spans="1:5" ht="12.75">
      <c r="A246" s="6" t="s">
        <v>1041</v>
      </c>
      <c r="B246" s="6" t="s">
        <v>439</v>
      </c>
      <c r="C246" s="6">
        <v>14</v>
      </c>
      <c r="D246" s="6">
        <v>115</v>
      </c>
      <c r="E246" s="6">
        <v>10</v>
      </c>
    </row>
    <row r="247" spans="1:5" ht="12.75">
      <c r="A247" s="6" t="s">
        <v>1042</v>
      </c>
      <c r="B247" s="6" t="s">
        <v>440</v>
      </c>
      <c r="C247" s="6">
        <v>14</v>
      </c>
      <c r="D247" s="6">
        <v>129</v>
      </c>
      <c r="E247" s="6">
        <v>11</v>
      </c>
    </row>
    <row r="248" spans="1:5" ht="12.75">
      <c r="A248" s="6" t="s">
        <v>1043</v>
      </c>
      <c r="B248" s="6" t="s">
        <v>441</v>
      </c>
      <c r="C248" s="6">
        <v>10</v>
      </c>
      <c r="D248" s="6">
        <v>81</v>
      </c>
      <c r="E248" s="6">
        <v>7</v>
      </c>
    </row>
    <row r="249" spans="1:5" ht="12.75">
      <c r="A249" s="6" t="s">
        <v>1044</v>
      </c>
      <c r="B249" s="6" t="s">
        <v>442</v>
      </c>
      <c r="C249" s="6">
        <v>14</v>
      </c>
      <c r="D249" s="6">
        <v>129</v>
      </c>
      <c r="E249" s="6">
        <v>11</v>
      </c>
    </row>
    <row r="250" spans="1:5" ht="12.75">
      <c r="A250" s="6" t="s">
        <v>1045</v>
      </c>
      <c r="B250" s="6" t="s">
        <v>443</v>
      </c>
      <c r="C250" s="6">
        <v>10</v>
      </c>
      <c r="D250" s="6">
        <v>60</v>
      </c>
      <c r="E250" s="6">
        <v>5</v>
      </c>
    </row>
    <row r="251" spans="1:5" ht="12.75">
      <c r="A251" s="6" t="s">
        <v>1046</v>
      </c>
      <c r="B251" s="6" t="s">
        <v>1047</v>
      </c>
      <c r="C251" s="6">
        <v>14</v>
      </c>
      <c r="D251" s="6">
        <v>82</v>
      </c>
      <c r="E251" s="6">
        <v>7</v>
      </c>
    </row>
    <row r="252" spans="1:5" ht="12.75">
      <c r="A252" s="6" t="s">
        <v>1048</v>
      </c>
      <c r="B252" s="6" t="s">
        <v>1049</v>
      </c>
      <c r="C252" s="6">
        <v>14</v>
      </c>
      <c r="D252" s="6">
        <v>82</v>
      </c>
      <c r="E252" s="6">
        <v>7</v>
      </c>
    </row>
    <row r="253" spans="1:5" ht="12.75">
      <c r="A253" s="6" t="s">
        <v>1050</v>
      </c>
      <c r="B253" s="6" t="s">
        <v>1051</v>
      </c>
      <c r="C253" s="6">
        <v>8</v>
      </c>
      <c r="D253" s="6">
        <v>138</v>
      </c>
      <c r="E253" s="6">
        <v>12</v>
      </c>
    </row>
    <row r="254" spans="1:5" ht="12.75">
      <c r="A254" s="6" t="s">
        <v>1052</v>
      </c>
      <c r="B254" s="6" t="s">
        <v>1053</v>
      </c>
      <c r="C254" s="6">
        <v>14</v>
      </c>
      <c r="D254" s="6">
        <v>82</v>
      </c>
      <c r="E254" s="6">
        <v>7</v>
      </c>
    </row>
    <row r="255" spans="1:5" ht="12.75">
      <c r="A255" s="6" t="s">
        <v>1054</v>
      </c>
      <c r="B255" s="6" t="s">
        <v>1055</v>
      </c>
      <c r="C255" s="6">
        <v>8</v>
      </c>
      <c r="D255" s="6">
        <v>106</v>
      </c>
      <c r="E255" s="6">
        <v>9</v>
      </c>
    </row>
    <row r="256" spans="1:5" ht="12.75">
      <c r="A256" s="6" t="s">
        <v>1056</v>
      </c>
      <c r="B256" s="6" t="s">
        <v>1057</v>
      </c>
      <c r="C256" s="6">
        <v>8</v>
      </c>
      <c r="D256" s="6">
        <v>133</v>
      </c>
      <c r="E256" s="6">
        <v>11</v>
      </c>
    </row>
    <row r="257" spans="1:5" ht="12.75">
      <c r="A257" s="6" t="s">
        <v>1058</v>
      </c>
      <c r="B257" s="6" t="s">
        <v>444</v>
      </c>
      <c r="C257" s="6">
        <v>20</v>
      </c>
      <c r="D257" s="6">
        <v>48</v>
      </c>
      <c r="E257" s="6">
        <v>4</v>
      </c>
    </row>
    <row r="258" spans="1:5" ht="12.75">
      <c r="A258" s="6" t="s">
        <v>1059</v>
      </c>
      <c r="B258" s="6" t="s">
        <v>445</v>
      </c>
      <c r="C258" s="6">
        <v>14</v>
      </c>
      <c r="D258" s="6">
        <v>48</v>
      </c>
      <c r="E258" s="6">
        <v>4</v>
      </c>
    </row>
    <row r="259" spans="1:5" ht="12.75">
      <c r="A259" s="6" t="s">
        <v>298</v>
      </c>
      <c r="B259" s="6" t="s">
        <v>299</v>
      </c>
      <c r="C259" s="6">
        <v>5</v>
      </c>
      <c r="D259" s="6">
        <v>156</v>
      </c>
      <c r="E259" s="6">
        <v>13</v>
      </c>
    </row>
    <row r="260" spans="1:5" ht="12.75">
      <c r="A260" s="6" t="s">
        <v>300</v>
      </c>
      <c r="B260" s="6" t="s">
        <v>301</v>
      </c>
      <c r="C260" s="6">
        <v>5</v>
      </c>
      <c r="D260" s="6">
        <v>156</v>
      </c>
      <c r="E260" s="6">
        <v>13</v>
      </c>
    </row>
    <row r="261" spans="1:5" ht="12.75">
      <c r="A261" s="6" t="s">
        <v>302</v>
      </c>
      <c r="B261" s="6" t="s">
        <v>303</v>
      </c>
      <c r="C261" s="6">
        <v>5</v>
      </c>
      <c r="D261" s="6">
        <v>156</v>
      </c>
      <c r="E261" s="6">
        <v>13</v>
      </c>
    </row>
    <row r="262" spans="1:5" ht="12.75">
      <c r="A262" s="6" t="s">
        <v>1060</v>
      </c>
      <c r="B262" s="6" t="s">
        <v>1061</v>
      </c>
      <c r="C262" s="6">
        <v>10</v>
      </c>
      <c r="D262" s="6">
        <v>85</v>
      </c>
      <c r="E262" s="6">
        <v>7</v>
      </c>
    </row>
    <row r="263" spans="1:5" ht="12.75">
      <c r="A263" s="6" t="s">
        <v>1062</v>
      </c>
      <c r="B263" s="6" t="s">
        <v>1063</v>
      </c>
      <c r="C263" s="6">
        <v>14</v>
      </c>
      <c r="D263" s="6">
        <v>162</v>
      </c>
      <c r="E263" s="6">
        <v>14</v>
      </c>
    </row>
    <row r="264" spans="1:5" ht="12.75">
      <c r="A264" s="6" t="s">
        <v>1064</v>
      </c>
      <c r="B264" s="6" t="s">
        <v>1065</v>
      </c>
      <c r="C264" s="6">
        <v>30</v>
      </c>
      <c r="D264" s="6">
        <v>47</v>
      </c>
      <c r="E264" s="6">
        <v>4</v>
      </c>
    </row>
    <row r="265" spans="1:5" ht="12.75">
      <c r="A265" s="6" t="s">
        <v>304</v>
      </c>
      <c r="B265" s="6" t="s">
        <v>305</v>
      </c>
      <c r="C265" s="6">
        <v>5</v>
      </c>
      <c r="D265" s="6">
        <v>156</v>
      </c>
      <c r="E265" s="6">
        <v>13</v>
      </c>
    </row>
    <row r="266" spans="1:5" ht="12.75">
      <c r="A266" s="12"/>
      <c r="B266" s="38" t="s">
        <v>234</v>
      </c>
      <c r="C266" s="15"/>
      <c r="D266" s="15"/>
      <c r="E266" s="16"/>
    </row>
    <row r="267" spans="1:5" ht="12.75">
      <c r="A267" s="6" t="s">
        <v>1066</v>
      </c>
      <c r="B267" s="6" t="s">
        <v>1067</v>
      </c>
      <c r="C267" s="6">
        <v>6</v>
      </c>
      <c r="D267" s="6">
        <v>171</v>
      </c>
      <c r="E267" s="6">
        <v>12</v>
      </c>
    </row>
    <row r="268" spans="1:5" ht="12.75">
      <c r="A268" s="6" t="s">
        <v>1068</v>
      </c>
      <c r="B268" s="6" t="s">
        <v>1069</v>
      </c>
      <c r="C268" s="6">
        <v>6</v>
      </c>
      <c r="D268" s="6">
        <v>171</v>
      </c>
      <c r="E268" s="6">
        <v>12</v>
      </c>
    </row>
    <row r="269" spans="1:5" ht="12.75">
      <c r="A269" s="6" t="s">
        <v>1070</v>
      </c>
      <c r="B269" s="6" t="s">
        <v>1071</v>
      </c>
      <c r="C269" s="6">
        <v>6</v>
      </c>
      <c r="D269" s="6">
        <v>171</v>
      </c>
      <c r="E269" s="6">
        <v>12</v>
      </c>
    </row>
    <row r="270" spans="1:5" ht="12.75">
      <c r="A270" s="6" t="s">
        <v>1072</v>
      </c>
      <c r="B270" s="6" t="s">
        <v>1073</v>
      </c>
      <c r="C270" s="6">
        <v>6</v>
      </c>
      <c r="D270" s="6">
        <v>171</v>
      </c>
      <c r="E270" s="6">
        <v>12</v>
      </c>
    </row>
    <row r="271" spans="1:5" ht="12.75">
      <c r="A271" s="6" t="s">
        <v>1074</v>
      </c>
      <c r="B271" s="6" t="s">
        <v>1075</v>
      </c>
      <c r="C271" s="6">
        <v>6</v>
      </c>
      <c r="D271" s="6">
        <v>171</v>
      </c>
      <c r="E271" s="6">
        <v>12</v>
      </c>
    </row>
    <row r="272" spans="1:5" ht="12.75">
      <c r="A272" s="12"/>
      <c r="B272" s="38" t="s">
        <v>1076</v>
      </c>
      <c r="C272" s="15"/>
      <c r="D272" s="15"/>
      <c r="E272" s="16"/>
    </row>
    <row r="273" spans="1:5" ht="12.75">
      <c r="A273" s="6" t="s">
        <v>1077</v>
      </c>
      <c r="B273" s="6" t="s">
        <v>446</v>
      </c>
      <c r="C273" s="6">
        <v>8</v>
      </c>
      <c r="D273" s="6">
        <v>75</v>
      </c>
      <c r="E273" s="6">
        <v>6</v>
      </c>
    </row>
    <row r="274" spans="1:5" ht="12.75">
      <c r="A274" s="6" t="s">
        <v>1078</v>
      </c>
      <c r="B274" s="6" t="s">
        <v>447</v>
      </c>
      <c r="C274" s="6">
        <v>7</v>
      </c>
      <c r="D274" s="6">
        <v>96</v>
      </c>
      <c r="E274" s="6">
        <v>8</v>
      </c>
    </row>
    <row r="275" spans="1:5" ht="12.75">
      <c r="A275" s="6" t="s">
        <v>1079</v>
      </c>
      <c r="B275" s="6" t="s">
        <v>448</v>
      </c>
      <c r="C275" s="6">
        <v>6</v>
      </c>
      <c r="D275" s="6">
        <v>183</v>
      </c>
      <c r="E275" s="6">
        <v>15</v>
      </c>
    </row>
    <row r="276" spans="1:5" ht="12.75">
      <c r="A276" s="6" t="s">
        <v>1080</v>
      </c>
      <c r="B276" s="6" t="s">
        <v>449</v>
      </c>
      <c r="C276" s="6">
        <v>4</v>
      </c>
      <c r="D276" s="6">
        <v>74</v>
      </c>
      <c r="E276" s="6">
        <v>6</v>
      </c>
    </row>
    <row r="277" spans="1:5" ht="12.75">
      <c r="A277" s="6" t="s">
        <v>1081</v>
      </c>
      <c r="B277" s="6" t="s">
        <v>450</v>
      </c>
      <c r="C277" s="6">
        <v>8</v>
      </c>
      <c r="D277" s="6">
        <v>137</v>
      </c>
      <c r="E277" s="6">
        <v>11</v>
      </c>
    </row>
    <row r="278" spans="1:5" ht="12.75">
      <c r="A278" s="6" t="s">
        <v>1082</v>
      </c>
      <c r="B278" s="6" t="s">
        <v>451</v>
      </c>
      <c r="C278" s="6">
        <v>8</v>
      </c>
      <c r="D278" s="6">
        <v>107</v>
      </c>
      <c r="E278" s="6">
        <v>9</v>
      </c>
    </row>
    <row r="279" spans="1:5" ht="12.75">
      <c r="A279" s="6" t="s">
        <v>1083</v>
      </c>
      <c r="B279" s="6" t="s">
        <v>452</v>
      </c>
      <c r="C279" s="6">
        <v>7</v>
      </c>
      <c r="D279" s="6">
        <v>94</v>
      </c>
      <c r="E279" s="6">
        <v>8</v>
      </c>
    </row>
    <row r="280" spans="1:5" ht="12.75">
      <c r="A280" s="6" t="s">
        <v>1084</v>
      </c>
      <c r="B280" s="6" t="s">
        <v>272</v>
      </c>
      <c r="C280" s="6">
        <v>4</v>
      </c>
      <c r="D280" s="6">
        <v>377</v>
      </c>
      <c r="E280" s="6">
        <v>30</v>
      </c>
    </row>
    <row r="281" spans="1:5" ht="12.75">
      <c r="A281" s="6" t="s">
        <v>1087</v>
      </c>
      <c r="B281" s="6" t="s">
        <v>453</v>
      </c>
      <c r="C281" s="6">
        <v>15</v>
      </c>
      <c r="D281" s="6">
        <v>119</v>
      </c>
      <c r="E281" s="6">
        <v>10</v>
      </c>
    </row>
    <row r="282" spans="1:5" ht="12.75">
      <c r="A282" s="6" t="s">
        <v>1088</v>
      </c>
      <c r="B282" s="6" t="s">
        <v>454</v>
      </c>
      <c r="C282" s="6">
        <v>8</v>
      </c>
      <c r="D282" s="6">
        <v>106</v>
      </c>
      <c r="E282" s="6">
        <v>9</v>
      </c>
    </row>
    <row r="283" spans="1:5" ht="12.75">
      <c r="A283" s="6" t="s">
        <v>1089</v>
      </c>
      <c r="B283" s="6" t="s">
        <v>455</v>
      </c>
      <c r="C283" s="6">
        <v>15</v>
      </c>
      <c r="D283" s="6">
        <v>83</v>
      </c>
      <c r="E283" s="6">
        <v>7</v>
      </c>
    </row>
    <row r="284" spans="1:5" ht="12.75">
      <c r="A284" s="6" t="s">
        <v>1085</v>
      </c>
      <c r="B284" s="6" t="s">
        <v>1086</v>
      </c>
      <c r="C284" s="6">
        <v>15</v>
      </c>
      <c r="D284" s="6">
        <v>120</v>
      </c>
      <c r="E284" s="6">
        <v>10</v>
      </c>
    </row>
    <row r="285" spans="1:5" ht="12.75">
      <c r="A285" s="6" t="s">
        <v>1090</v>
      </c>
      <c r="B285" s="6" t="s">
        <v>456</v>
      </c>
      <c r="C285" s="6">
        <v>15</v>
      </c>
      <c r="D285" s="6">
        <v>83</v>
      </c>
      <c r="E285" s="6">
        <v>7</v>
      </c>
    </row>
    <row r="286" spans="1:5" ht="12.75">
      <c r="A286" s="6" t="s">
        <v>1091</v>
      </c>
      <c r="B286" s="6" t="s">
        <v>457</v>
      </c>
      <c r="C286" s="6">
        <v>15</v>
      </c>
      <c r="D286" s="6">
        <v>125</v>
      </c>
      <c r="E286" s="6">
        <v>10</v>
      </c>
    </row>
    <row r="287" spans="1:5" ht="12.75">
      <c r="A287" s="6" t="s">
        <v>1092</v>
      </c>
      <c r="B287" s="6" t="s">
        <v>458</v>
      </c>
      <c r="C287" s="6">
        <v>15</v>
      </c>
      <c r="D287" s="6">
        <v>119</v>
      </c>
      <c r="E287" s="6">
        <v>10</v>
      </c>
    </row>
    <row r="288" spans="1:5" ht="12.75">
      <c r="A288" s="6" t="s">
        <v>1093</v>
      </c>
      <c r="B288" s="6" t="s">
        <v>459</v>
      </c>
      <c r="C288" s="6">
        <v>8</v>
      </c>
      <c r="D288" s="6">
        <v>108</v>
      </c>
      <c r="E288" s="6">
        <v>9</v>
      </c>
    </row>
    <row r="289" spans="1:5" ht="12.75">
      <c r="A289" s="6" t="s">
        <v>1094</v>
      </c>
      <c r="B289" s="6" t="s">
        <v>1095</v>
      </c>
      <c r="C289" s="6">
        <v>9</v>
      </c>
      <c r="D289" s="6">
        <v>74</v>
      </c>
      <c r="E289" s="6">
        <v>6</v>
      </c>
    </row>
    <row r="290" spans="1:5" ht="12.75">
      <c r="A290" s="6" t="s">
        <v>1096</v>
      </c>
      <c r="B290" s="6" t="s">
        <v>460</v>
      </c>
      <c r="C290" s="6">
        <v>7</v>
      </c>
      <c r="D290" s="6">
        <v>61</v>
      </c>
      <c r="E290" s="6">
        <v>5</v>
      </c>
    </row>
    <row r="291" spans="1:5" ht="12.75">
      <c r="A291" s="6" t="s">
        <v>1097</v>
      </c>
      <c r="B291" s="6" t="s">
        <v>461</v>
      </c>
      <c r="C291" s="6">
        <v>4</v>
      </c>
      <c r="D291" s="6">
        <v>108</v>
      </c>
      <c r="E291" s="6">
        <v>9</v>
      </c>
    </row>
    <row r="292" spans="1:5" ht="12.75">
      <c r="A292" s="12"/>
      <c r="B292" s="38" t="s">
        <v>1098</v>
      </c>
      <c r="C292" s="15"/>
      <c r="D292" s="15"/>
      <c r="E292" s="16"/>
    </row>
    <row r="293" spans="1:5" ht="12.75">
      <c r="A293" s="6" t="s">
        <v>1099</v>
      </c>
      <c r="B293" s="6" t="s">
        <v>462</v>
      </c>
      <c r="C293" s="6">
        <v>6</v>
      </c>
      <c r="D293" s="36">
        <v>52</v>
      </c>
      <c r="E293" s="36">
        <v>4</v>
      </c>
    </row>
    <row r="294" spans="1:5" ht="12.75">
      <c r="A294" s="6" t="s">
        <v>1100</v>
      </c>
      <c r="B294" s="6" t="s">
        <v>463</v>
      </c>
      <c r="C294" s="6">
        <v>6</v>
      </c>
      <c r="D294" s="36">
        <v>52</v>
      </c>
      <c r="E294" s="36">
        <v>4</v>
      </c>
    </row>
    <row r="295" spans="1:5" ht="12.75">
      <c r="A295" s="6" t="s">
        <v>1101</v>
      </c>
      <c r="B295" s="6" t="s">
        <v>464</v>
      </c>
      <c r="C295" s="6">
        <v>6</v>
      </c>
      <c r="D295" s="36">
        <v>52</v>
      </c>
      <c r="E295" s="36">
        <v>4</v>
      </c>
    </row>
    <row r="296" spans="1:5" ht="12.75">
      <c r="A296" s="6" t="s">
        <v>1102</v>
      </c>
      <c r="B296" s="6" t="s">
        <v>465</v>
      </c>
      <c r="C296" s="6">
        <v>6</v>
      </c>
      <c r="D296" s="36">
        <v>52</v>
      </c>
      <c r="E296" s="36">
        <v>4</v>
      </c>
    </row>
    <row r="297" spans="1:5" ht="12.75">
      <c r="A297" s="6" t="s">
        <v>1103</v>
      </c>
      <c r="B297" s="6" t="s">
        <v>466</v>
      </c>
      <c r="C297" s="6">
        <v>6</v>
      </c>
      <c r="D297" s="36">
        <v>52</v>
      </c>
      <c r="E297" s="36">
        <v>4</v>
      </c>
    </row>
    <row r="298" spans="1:5" ht="12.75">
      <c r="A298" s="6" t="s">
        <v>1104</v>
      </c>
      <c r="B298" s="6" t="s">
        <v>467</v>
      </c>
      <c r="C298" s="6">
        <v>6</v>
      </c>
      <c r="D298" s="36">
        <v>52</v>
      </c>
      <c r="E298" s="36">
        <v>4</v>
      </c>
    </row>
    <row r="299" spans="1:5" ht="12.75">
      <c r="A299" s="6" t="s">
        <v>1105</v>
      </c>
      <c r="B299" s="6" t="s">
        <v>468</v>
      </c>
      <c r="C299" s="6">
        <v>6</v>
      </c>
      <c r="D299" s="36">
        <v>52</v>
      </c>
      <c r="E299" s="36">
        <v>4</v>
      </c>
    </row>
    <row r="300" spans="1:5" ht="12.75">
      <c r="A300" s="6" t="s">
        <v>1106</v>
      </c>
      <c r="B300" s="6" t="s">
        <v>469</v>
      </c>
      <c r="C300" s="6">
        <v>6</v>
      </c>
      <c r="D300" s="36">
        <v>52</v>
      </c>
      <c r="E300" s="36">
        <v>4</v>
      </c>
    </row>
    <row r="301" spans="1:5" ht="12.75">
      <c r="A301" s="6" t="s">
        <v>1107</v>
      </c>
      <c r="B301" s="6" t="s">
        <v>470</v>
      </c>
      <c r="C301" s="6">
        <v>6</v>
      </c>
      <c r="D301" s="36">
        <v>52</v>
      </c>
      <c r="E301" s="36">
        <v>4</v>
      </c>
    </row>
    <row r="302" spans="1:5" ht="12.75">
      <c r="A302" s="6" t="s">
        <v>1108</v>
      </c>
      <c r="B302" s="6" t="s">
        <v>471</v>
      </c>
      <c r="C302" s="6">
        <v>6</v>
      </c>
      <c r="D302" s="36">
        <v>52</v>
      </c>
      <c r="E302" s="36">
        <v>4</v>
      </c>
    </row>
    <row r="303" spans="1:5" ht="12.75">
      <c r="A303" s="6" t="s">
        <v>1109</v>
      </c>
      <c r="B303" s="6" t="s">
        <v>472</v>
      </c>
      <c r="C303" s="6">
        <v>6</v>
      </c>
      <c r="D303" s="36">
        <v>52</v>
      </c>
      <c r="E303" s="36">
        <v>4</v>
      </c>
    </row>
    <row r="304" spans="1:5" ht="12.75">
      <c r="A304" s="6" t="s">
        <v>1110</v>
      </c>
      <c r="B304" s="6" t="s">
        <v>473</v>
      </c>
      <c r="C304" s="6">
        <v>6</v>
      </c>
      <c r="D304" s="36">
        <v>52</v>
      </c>
      <c r="E304" s="36">
        <v>4</v>
      </c>
    </row>
    <row r="305" spans="1:5" ht="12.75">
      <c r="A305" s="6" t="s">
        <v>1111</v>
      </c>
      <c r="B305" s="6" t="s">
        <v>474</v>
      </c>
      <c r="C305" s="6">
        <v>6</v>
      </c>
      <c r="D305" s="36">
        <v>52</v>
      </c>
      <c r="E305" s="36">
        <v>4</v>
      </c>
    </row>
    <row r="306" spans="1:5" ht="12.75">
      <c r="A306" s="6" t="s">
        <v>1112</v>
      </c>
      <c r="B306" s="6" t="s">
        <v>475</v>
      </c>
      <c r="C306" s="6">
        <v>6</v>
      </c>
      <c r="D306" s="36">
        <v>52</v>
      </c>
      <c r="E306" s="36">
        <v>4</v>
      </c>
    </row>
    <row r="307" spans="1:5" ht="12.75">
      <c r="A307" s="6" t="s">
        <v>1113</v>
      </c>
      <c r="B307" s="6" t="s">
        <v>476</v>
      </c>
      <c r="C307" s="6">
        <v>6</v>
      </c>
      <c r="D307" s="36">
        <v>52</v>
      </c>
      <c r="E307" s="36">
        <v>4</v>
      </c>
    </row>
    <row r="308" spans="1:5" ht="12.75">
      <c r="A308" s="6" t="s">
        <v>1114</v>
      </c>
      <c r="B308" s="6" t="s">
        <v>477</v>
      </c>
      <c r="C308" s="6">
        <v>4</v>
      </c>
      <c r="D308" s="6">
        <v>131</v>
      </c>
      <c r="E308" s="6">
        <v>10</v>
      </c>
    </row>
    <row r="309" spans="1:5" ht="12.75">
      <c r="A309" s="6" t="s">
        <v>1115</v>
      </c>
      <c r="B309" s="6" t="s">
        <v>1116</v>
      </c>
      <c r="C309" s="36">
        <v>6</v>
      </c>
      <c r="D309" s="36">
        <v>67</v>
      </c>
      <c r="E309" s="6">
        <v>5</v>
      </c>
    </row>
    <row r="310" spans="1:5" ht="12.75">
      <c r="A310" s="6" t="s">
        <v>1117</v>
      </c>
      <c r="B310" s="6" t="s">
        <v>1118</v>
      </c>
      <c r="C310" s="6">
        <v>8</v>
      </c>
      <c r="D310" s="36">
        <v>107</v>
      </c>
      <c r="E310" s="6">
        <v>8</v>
      </c>
    </row>
    <row r="311" spans="1:5" ht="12.75">
      <c r="A311" s="6" t="s">
        <v>1119</v>
      </c>
      <c r="B311" s="6" t="s">
        <v>1120</v>
      </c>
      <c r="C311" s="36">
        <v>6</v>
      </c>
      <c r="D311" s="36">
        <v>81</v>
      </c>
      <c r="E311" s="6">
        <v>6</v>
      </c>
    </row>
    <row r="312" spans="1:5" ht="12.75">
      <c r="A312" s="6" t="s">
        <v>1121</v>
      </c>
      <c r="B312" s="6" t="s">
        <v>1122</v>
      </c>
      <c r="C312" s="6">
        <v>8</v>
      </c>
      <c r="D312" s="36">
        <v>146</v>
      </c>
      <c r="E312" s="36">
        <v>11</v>
      </c>
    </row>
    <row r="313" spans="1:5" ht="12.75">
      <c r="A313" s="6" t="s">
        <v>1123</v>
      </c>
      <c r="B313" s="6" t="s">
        <v>1124</v>
      </c>
      <c r="C313" s="36">
        <v>6</v>
      </c>
      <c r="D313" s="36">
        <v>98</v>
      </c>
      <c r="E313" s="6">
        <v>8</v>
      </c>
    </row>
    <row r="314" spans="1:5" ht="12.75">
      <c r="A314" s="6" t="s">
        <v>1125</v>
      </c>
      <c r="B314" s="6" t="s">
        <v>1126</v>
      </c>
      <c r="C314" s="36">
        <v>6</v>
      </c>
      <c r="D314" s="36">
        <v>81</v>
      </c>
      <c r="E314" s="6">
        <v>6</v>
      </c>
    </row>
    <row r="315" spans="1:5" ht="12.75">
      <c r="A315" s="6" t="s">
        <v>1127</v>
      </c>
      <c r="B315" s="6" t="s">
        <v>1128</v>
      </c>
      <c r="C315" s="36">
        <v>6</v>
      </c>
      <c r="D315" s="36">
        <v>67</v>
      </c>
      <c r="E315" s="6">
        <v>5</v>
      </c>
    </row>
    <row r="316" spans="1:5" ht="12.75">
      <c r="A316" s="6" t="s">
        <v>1129</v>
      </c>
      <c r="B316" s="6" t="s">
        <v>1130</v>
      </c>
      <c r="C316" s="36">
        <v>6</v>
      </c>
      <c r="D316" s="36">
        <v>67</v>
      </c>
      <c r="E316" s="6">
        <v>5</v>
      </c>
    </row>
    <row r="317" spans="1:5" ht="12.75">
      <c r="A317" s="6" t="s">
        <v>1131</v>
      </c>
      <c r="B317" s="6" t="s">
        <v>1132</v>
      </c>
      <c r="C317" s="6">
        <v>8</v>
      </c>
      <c r="D317" s="36">
        <v>98</v>
      </c>
      <c r="E317" s="6">
        <v>8</v>
      </c>
    </row>
    <row r="318" spans="1:5" ht="12.75">
      <c r="A318" s="6" t="s">
        <v>1133</v>
      </c>
      <c r="B318" s="6" t="s">
        <v>1134</v>
      </c>
      <c r="C318" s="36">
        <v>6</v>
      </c>
      <c r="D318" s="36">
        <v>98</v>
      </c>
      <c r="E318" s="6">
        <v>8</v>
      </c>
    </row>
    <row r="319" spans="1:5" ht="12.75">
      <c r="A319" s="6" t="s">
        <v>1135</v>
      </c>
      <c r="B319" s="6" t="s">
        <v>1136</v>
      </c>
      <c r="C319" s="36">
        <v>6</v>
      </c>
      <c r="D319" s="36">
        <v>98</v>
      </c>
      <c r="E319" s="6">
        <v>8</v>
      </c>
    </row>
    <row r="320" spans="1:5" ht="12.75">
      <c r="A320" s="12"/>
      <c r="B320" s="38" t="s">
        <v>194</v>
      </c>
      <c r="C320" s="15"/>
      <c r="D320" s="15"/>
      <c r="E320" s="16"/>
    </row>
    <row r="321" spans="1:5" ht="12.75">
      <c r="A321" s="6" t="s">
        <v>1137</v>
      </c>
      <c r="B321" s="6" t="s">
        <v>1138</v>
      </c>
      <c r="C321" s="36">
        <v>8</v>
      </c>
      <c r="D321" s="6">
        <v>87</v>
      </c>
      <c r="E321" s="6">
        <v>7</v>
      </c>
    </row>
    <row r="322" spans="1:5" ht="12.75">
      <c r="A322" s="6" t="s">
        <v>1139</v>
      </c>
      <c r="B322" s="6" t="s">
        <v>1140</v>
      </c>
      <c r="C322" s="36">
        <v>8</v>
      </c>
      <c r="D322" s="6">
        <v>160</v>
      </c>
      <c r="E322" s="6">
        <v>13</v>
      </c>
    </row>
    <row r="323" spans="1:5" ht="12.75">
      <c r="A323" s="6" t="s">
        <v>1141</v>
      </c>
      <c r="B323" s="6" t="s">
        <v>1142</v>
      </c>
      <c r="C323" s="36">
        <v>8</v>
      </c>
      <c r="D323" s="6">
        <v>160</v>
      </c>
      <c r="E323" s="6">
        <v>13</v>
      </c>
    </row>
    <row r="324" spans="1:5" ht="12.75">
      <c r="A324" s="6" t="s">
        <v>1143</v>
      </c>
      <c r="B324" s="6" t="s">
        <v>1144</v>
      </c>
      <c r="C324" s="36">
        <v>8</v>
      </c>
      <c r="D324" s="6">
        <v>87</v>
      </c>
      <c r="E324" s="6">
        <v>7</v>
      </c>
    </row>
    <row r="325" spans="1:5" ht="12.75">
      <c r="A325" s="6" t="s">
        <v>1145</v>
      </c>
      <c r="B325" s="6" t="s">
        <v>1146</v>
      </c>
      <c r="C325" s="36">
        <v>8</v>
      </c>
      <c r="D325" s="6">
        <v>87</v>
      </c>
      <c r="E325" s="6">
        <v>7</v>
      </c>
    </row>
    <row r="326" spans="1:5" ht="12.75">
      <c r="A326" s="6" t="s">
        <v>1147</v>
      </c>
      <c r="B326" s="6" t="s">
        <v>1148</v>
      </c>
      <c r="C326" s="36">
        <v>8</v>
      </c>
      <c r="D326" s="6">
        <v>160</v>
      </c>
      <c r="E326" s="6">
        <v>13</v>
      </c>
    </row>
    <row r="327" spans="1:5" ht="12.75">
      <c r="A327" s="6" t="s">
        <v>1149</v>
      </c>
      <c r="B327" s="6" t="s">
        <v>1150</v>
      </c>
      <c r="C327" s="36">
        <v>8</v>
      </c>
      <c r="D327" s="6">
        <v>87</v>
      </c>
      <c r="E327" s="6">
        <v>7</v>
      </c>
    </row>
    <row r="328" spans="1:5" ht="12.75">
      <c r="A328" s="6" t="s">
        <v>1151</v>
      </c>
      <c r="B328" s="6" t="s">
        <v>1152</v>
      </c>
      <c r="C328" s="36">
        <v>8</v>
      </c>
      <c r="D328" s="6">
        <v>87</v>
      </c>
      <c r="E328" s="6">
        <v>7</v>
      </c>
    </row>
    <row r="329" spans="1:5" ht="12.75">
      <c r="A329" s="6" t="s">
        <v>1153</v>
      </c>
      <c r="B329" s="6" t="s">
        <v>1154</v>
      </c>
      <c r="C329" s="36">
        <v>8</v>
      </c>
      <c r="D329" s="6">
        <v>87</v>
      </c>
      <c r="E329" s="6">
        <v>7</v>
      </c>
    </row>
    <row r="330" spans="1:5" ht="12.75">
      <c r="A330" s="6" t="s">
        <v>1155</v>
      </c>
      <c r="B330" s="6" t="s">
        <v>1156</v>
      </c>
      <c r="C330" s="36">
        <v>8</v>
      </c>
      <c r="D330" s="6">
        <v>160</v>
      </c>
      <c r="E330" s="6">
        <v>13</v>
      </c>
    </row>
    <row r="331" spans="1:5" ht="12.75">
      <c r="A331" s="6" t="s">
        <v>1157</v>
      </c>
      <c r="B331" s="6" t="s">
        <v>1158</v>
      </c>
      <c r="C331" s="6">
        <v>12</v>
      </c>
      <c r="D331" s="36">
        <v>128</v>
      </c>
      <c r="E331" s="36">
        <v>10</v>
      </c>
    </row>
    <row r="332" spans="1:5" ht="12.75">
      <c r="A332" s="12"/>
      <c r="B332" s="38" t="s">
        <v>1159</v>
      </c>
      <c r="C332" s="15"/>
      <c r="D332" s="15"/>
      <c r="E332" s="16"/>
    </row>
    <row r="333" spans="1:5" ht="12.75">
      <c r="A333" s="6" t="s">
        <v>1160</v>
      </c>
      <c r="B333" s="6" t="s">
        <v>1161</v>
      </c>
      <c r="C333" s="6">
        <v>10</v>
      </c>
      <c r="D333" s="6">
        <v>48</v>
      </c>
      <c r="E333" s="6">
        <v>3</v>
      </c>
    </row>
    <row r="334" spans="1:5" ht="12.75">
      <c r="A334" s="6" t="s">
        <v>1162</v>
      </c>
      <c r="B334" s="6" t="s">
        <v>478</v>
      </c>
      <c r="C334" s="6">
        <v>10</v>
      </c>
      <c r="D334" s="6">
        <v>72</v>
      </c>
      <c r="E334" s="6">
        <v>6</v>
      </c>
    </row>
    <row r="335" spans="1:5" ht="12.75">
      <c r="A335" s="6" t="s">
        <v>1163</v>
      </c>
      <c r="B335" s="6" t="s">
        <v>479</v>
      </c>
      <c r="C335" s="6">
        <v>10</v>
      </c>
      <c r="D335" s="6">
        <v>77</v>
      </c>
      <c r="E335" s="6">
        <v>6</v>
      </c>
    </row>
    <row r="336" spans="1:5" ht="12.75">
      <c r="A336" s="6" t="s">
        <v>1164</v>
      </c>
      <c r="B336" s="6" t="s">
        <v>480</v>
      </c>
      <c r="C336" s="6">
        <v>10</v>
      </c>
      <c r="D336" s="6">
        <v>72</v>
      </c>
      <c r="E336" s="6">
        <v>6</v>
      </c>
    </row>
    <row r="337" spans="1:5" ht="12.75">
      <c r="A337" s="6" t="s">
        <v>1165</v>
      </c>
      <c r="B337" s="6" t="s">
        <v>481</v>
      </c>
      <c r="C337" s="6">
        <v>10</v>
      </c>
      <c r="D337" s="6">
        <v>72</v>
      </c>
      <c r="E337" s="6">
        <v>6</v>
      </c>
    </row>
    <row r="338" spans="1:5" ht="12.75">
      <c r="A338" s="6" t="s">
        <v>1166</v>
      </c>
      <c r="B338" s="6" t="s">
        <v>482</v>
      </c>
      <c r="C338" s="6">
        <v>10</v>
      </c>
      <c r="D338" s="6">
        <v>77</v>
      </c>
      <c r="E338" s="6">
        <v>6</v>
      </c>
    </row>
    <row r="339" spans="1:5" ht="12.75">
      <c r="A339" s="6" t="s">
        <v>1167</v>
      </c>
      <c r="B339" s="6" t="s">
        <v>483</v>
      </c>
      <c r="C339" s="6">
        <v>10</v>
      </c>
      <c r="D339" s="6">
        <v>72</v>
      </c>
      <c r="E339" s="6">
        <v>6</v>
      </c>
    </row>
    <row r="340" spans="1:5" ht="12.75">
      <c r="A340" s="6" t="s">
        <v>1168</v>
      </c>
      <c r="B340" s="6" t="s">
        <v>484</v>
      </c>
      <c r="C340" s="6">
        <v>10</v>
      </c>
      <c r="D340" s="6">
        <v>72</v>
      </c>
      <c r="E340" s="6">
        <v>6</v>
      </c>
    </row>
    <row r="341" spans="1:5" ht="12.75">
      <c r="A341" s="6" t="s">
        <v>282</v>
      </c>
      <c r="B341" s="6" t="s">
        <v>283</v>
      </c>
      <c r="C341" s="6">
        <v>10</v>
      </c>
      <c r="D341" s="6">
        <v>157</v>
      </c>
      <c r="E341" s="6">
        <v>12</v>
      </c>
    </row>
    <row r="342" spans="1:5" ht="12.75">
      <c r="A342" s="6" t="s">
        <v>284</v>
      </c>
      <c r="B342" s="6" t="s">
        <v>285</v>
      </c>
      <c r="C342" s="6">
        <v>10</v>
      </c>
      <c r="D342" s="6">
        <v>157</v>
      </c>
      <c r="E342" s="6">
        <v>12</v>
      </c>
    </row>
    <row r="343" spans="1:5" ht="12.75">
      <c r="A343" s="6" t="s">
        <v>286</v>
      </c>
      <c r="B343" s="6" t="s">
        <v>287</v>
      </c>
      <c r="C343" s="6">
        <v>10</v>
      </c>
      <c r="D343" s="6">
        <v>157</v>
      </c>
      <c r="E343" s="6">
        <v>12</v>
      </c>
    </row>
    <row r="344" spans="1:5" ht="12.75">
      <c r="A344" s="6" t="s">
        <v>1169</v>
      </c>
      <c r="B344" s="6" t="s">
        <v>485</v>
      </c>
      <c r="C344" s="6">
        <v>10</v>
      </c>
      <c r="D344" s="6">
        <v>72</v>
      </c>
      <c r="E344" s="6">
        <v>6</v>
      </c>
    </row>
    <row r="345" spans="1:5" ht="12.75">
      <c r="A345" s="6" t="s">
        <v>1170</v>
      </c>
      <c r="B345" s="6" t="s">
        <v>486</v>
      </c>
      <c r="C345" s="6">
        <v>10</v>
      </c>
      <c r="D345" s="6">
        <v>72</v>
      </c>
      <c r="E345" s="6">
        <v>6</v>
      </c>
    </row>
    <row r="346" spans="1:5" ht="12.75">
      <c r="A346" s="6" t="s">
        <v>1171</v>
      </c>
      <c r="B346" s="6" t="s">
        <v>487</v>
      </c>
      <c r="C346" s="6">
        <v>10</v>
      </c>
      <c r="D346" s="6">
        <v>72</v>
      </c>
      <c r="E346" s="6">
        <v>6</v>
      </c>
    </row>
    <row r="347" spans="1:5" ht="12.75">
      <c r="A347" s="6" t="s">
        <v>1172</v>
      </c>
      <c r="B347" s="6" t="s">
        <v>488</v>
      </c>
      <c r="C347" s="6">
        <v>10</v>
      </c>
      <c r="D347" s="6">
        <v>72</v>
      </c>
      <c r="E347" s="6">
        <v>6</v>
      </c>
    </row>
    <row r="348" spans="1:5" ht="12.75">
      <c r="A348" s="6" t="s">
        <v>1173</v>
      </c>
      <c r="B348" s="6" t="s">
        <v>489</v>
      </c>
      <c r="C348" s="6">
        <v>10</v>
      </c>
      <c r="D348" s="6">
        <v>111</v>
      </c>
      <c r="E348" s="6">
        <v>9</v>
      </c>
    </row>
    <row r="349" spans="1:5" ht="12.75">
      <c r="A349" s="6" t="s">
        <v>1174</v>
      </c>
      <c r="B349" s="6" t="s">
        <v>490</v>
      </c>
      <c r="C349" s="6">
        <v>10</v>
      </c>
      <c r="D349" s="6">
        <v>50</v>
      </c>
      <c r="E349" s="6">
        <v>4</v>
      </c>
    </row>
    <row r="350" spans="1:5" ht="12.75">
      <c r="A350" s="6" t="s">
        <v>1175</v>
      </c>
      <c r="B350" s="6" t="s">
        <v>496</v>
      </c>
      <c r="C350" s="6">
        <v>10</v>
      </c>
      <c r="D350" s="6">
        <v>108</v>
      </c>
      <c r="E350" s="6">
        <v>9</v>
      </c>
    </row>
    <row r="351" spans="1:5" ht="12.75">
      <c r="A351" s="6" t="s">
        <v>1176</v>
      </c>
      <c r="B351" s="6" t="s">
        <v>497</v>
      </c>
      <c r="C351" s="6">
        <v>10</v>
      </c>
      <c r="D351" s="6">
        <v>78</v>
      </c>
      <c r="E351" s="6">
        <v>6</v>
      </c>
    </row>
    <row r="352" spans="1:5" ht="12.75">
      <c r="A352" s="6" t="s">
        <v>1177</v>
      </c>
      <c r="B352" s="6" t="s">
        <v>498</v>
      </c>
      <c r="C352" s="6">
        <v>10</v>
      </c>
      <c r="D352" s="6">
        <v>41</v>
      </c>
      <c r="E352" s="6">
        <v>3</v>
      </c>
    </row>
    <row r="353" spans="1:5" ht="12.75">
      <c r="A353" s="6" t="s">
        <v>288</v>
      </c>
      <c r="B353" s="6" t="s">
        <v>289</v>
      </c>
      <c r="C353" s="6">
        <v>10</v>
      </c>
      <c r="D353" s="6">
        <v>164</v>
      </c>
      <c r="E353" s="6">
        <v>12</v>
      </c>
    </row>
    <row r="354" spans="1:5" ht="12.75">
      <c r="A354" s="6" t="s">
        <v>290</v>
      </c>
      <c r="B354" s="6" t="s">
        <v>291</v>
      </c>
      <c r="C354" s="6">
        <v>10</v>
      </c>
      <c r="D354" s="6">
        <v>164</v>
      </c>
      <c r="E354" s="6">
        <v>12</v>
      </c>
    </row>
    <row r="355" spans="1:5" ht="12.75">
      <c r="A355" s="6" t="s">
        <v>1178</v>
      </c>
      <c r="B355" s="6" t="s">
        <v>499</v>
      </c>
      <c r="C355" s="6">
        <v>4</v>
      </c>
      <c r="D355" s="6">
        <v>298</v>
      </c>
      <c r="E355" s="6">
        <v>24</v>
      </c>
    </row>
    <row r="356" spans="1:5" ht="12.75">
      <c r="A356" s="12"/>
      <c r="B356" s="38" t="s">
        <v>1179</v>
      </c>
      <c r="C356" s="15"/>
      <c r="D356" s="15"/>
      <c r="E356" s="16"/>
    </row>
    <row r="357" spans="1:5" ht="12.75">
      <c r="A357" s="6" t="s">
        <v>1180</v>
      </c>
      <c r="B357" s="6" t="s">
        <v>500</v>
      </c>
      <c r="C357" s="6">
        <v>20</v>
      </c>
      <c r="D357" s="6">
        <v>85</v>
      </c>
      <c r="E357" s="6">
        <v>7</v>
      </c>
    </row>
    <row r="358" spans="1:5" ht="12.75">
      <c r="A358" s="6" t="s">
        <v>1181</v>
      </c>
      <c r="B358" s="6" t="s">
        <v>1182</v>
      </c>
      <c r="C358" s="6">
        <v>20</v>
      </c>
      <c r="D358" s="6">
        <v>34</v>
      </c>
      <c r="E358" s="6">
        <v>3</v>
      </c>
    </row>
    <row r="359" spans="1:5" ht="12.75">
      <c r="A359" s="6" t="s">
        <v>1183</v>
      </c>
      <c r="B359" s="6" t="s">
        <v>1184</v>
      </c>
      <c r="C359" s="6">
        <v>20</v>
      </c>
      <c r="D359" s="6">
        <v>99</v>
      </c>
      <c r="E359" s="6">
        <v>8</v>
      </c>
    </row>
    <row r="360" spans="1:5" ht="12.75">
      <c r="A360" s="6" t="s">
        <v>1185</v>
      </c>
      <c r="B360" s="6" t="s">
        <v>501</v>
      </c>
      <c r="C360" s="6">
        <v>6</v>
      </c>
      <c r="D360" s="6">
        <v>86</v>
      </c>
      <c r="E360" s="6">
        <v>7</v>
      </c>
    </row>
    <row r="361" spans="1:5" ht="12.75">
      <c r="A361" s="12"/>
      <c r="B361" s="38" t="s">
        <v>1186</v>
      </c>
      <c r="C361" s="15"/>
      <c r="D361" s="15"/>
      <c r="E361" s="16"/>
    </row>
    <row r="362" spans="1:5" ht="12.75">
      <c r="A362" s="6" t="s">
        <v>1187</v>
      </c>
      <c r="B362" s="6" t="s">
        <v>502</v>
      </c>
      <c r="C362" s="6">
        <v>10</v>
      </c>
      <c r="D362" s="6">
        <v>89</v>
      </c>
      <c r="E362" s="6">
        <v>7</v>
      </c>
    </row>
    <row r="363" spans="1:5" ht="12.75">
      <c r="A363" s="12"/>
      <c r="B363" s="38" t="s">
        <v>982</v>
      </c>
      <c r="C363" s="15"/>
      <c r="D363" s="15"/>
      <c r="E363" s="16"/>
    </row>
    <row r="364" spans="1:5" ht="12.75">
      <c r="A364" s="6" t="s">
        <v>1188</v>
      </c>
      <c r="B364" s="6" t="s">
        <v>1189</v>
      </c>
      <c r="C364" s="6">
        <v>4</v>
      </c>
      <c r="D364" s="6">
        <v>160</v>
      </c>
      <c r="E364" s="6">
        <v>12</v>
      </c>
    </row>
    <row r="365" spans="1:5" ht="15.75">
      <c r="A365" s="12"/>
      <c r="B365" s="40" t="s">
        <v>1190</v>
      </c>
      <c r="C365" s="4"/>
      <c r="D365" s="4"/>
      <c r="E365" s="5"/>
    </row>
    <row r="366" spans="1:5" ht="12.75">
      <c r="A366" s="17"/>
      <c r="B366" s="39" t="s">
        <v>1191</v>
      </c>
      <c r="C366" s="18"/>
      <c r="D366" s="18"/>
      <c r="E366" s="19"/>
    </row>
    <row r="367" spans="1:5" ht="12.75">
      <c r="A367" s="6" t="s">
        <v>1192</v>
      </c>
      <c r="B367" s="6" t="s">
        <v>1193</v>
      </c>
      <c r="C367" s="6">
        <v>1</v>
      </c>
      <c r="D367" s="6">
        <v>645</v>
      </c>
      <c r="E367" s="6">
        <v>50</v>
      </c>
    </row>
    <row r="368" spans="1:5" ht="12.75">
      <c r="A368" s="6" t="s">
        <v>1194</v>
      </c>
      <c r="B368" s="6" t="s">
        <v>503</v>
      </c>
      <c r="C368" s="6">
        <v>1</v>
      </c>
      <c r="D368" s="6">
        <v>270</v>
      </c>
      <c r="E368" s="6">
        <v>20</v>
      </c>
    </row>
    <row r="369" spans="1:5" ht="12.75">
      <c r="A369" s="6" t="s">
        <v>1195</v>
      </c>
      <c r="B369" s="6" t="s">
        <v>504</v>
      </c>
      <c r="C369" s="6">
        <v>9</v>
      </c>
      <c r="D369" s="6">
        <v>350</v>
      </c>
      <c r="E369" s="6">
        <v>25</v>
      </c>
    </row>
    <row r="370" spans="1:5" ht="12.75">
      <c r="A370" s="6" t="s">
        <v>1196</v>
      </c>
      <c r="B370" s="6" t="s">
        <v>505</v>
      </c>
      <c r="C370" s="6">
        <v>8</v>
      </c>
      <c r="D370" s="6">
        <v>182</v>
      </c>
      <c r="E370" s="6">
        <v>13</v>
      </c>
    </row>
    <row r="371" spans="1:5" ht="12.75">
      <c r="A371" s="6" t="s">
        <v>1197</v>
      </c>
      <c r="B371" s="6" t="s">
        <v>506</v>
      </c>
      <c r="C371" s="6">
        <v>6</v>
      </c>
      <c r="D371" s="6">
        <v>651</v>
      </c>
      <c r="E371" s="6">
        <v>50</v>
      </c>
    </row>
    <row r="372" spans="1:5" ht="12.75">
      <c r="A372" s="6" t="s">
        <v>1198</v>
      </c>
      <c r="B372" s="6" t="s">
        <v>507</v>
      </c>
      <c r="C372" s="6">
        <v>6</v>
      </c>
      <c r="D372" s="6">
        <v>680</v>
      </c>
      <c r="E372" s="6">
        <v>50</v>
      </c>
    </row>
    <row r="373" spans="1:5" ht="12.75">
      <c r="A373" s="6" t="s">
        <v>1199</v>
      </c>
      <c r="B373" s="6" t="s">
        <v>508</v>
      </c>
      <c r="C373" s="6">
        <v>6</v>
      </c>
      <c r="D373" s="6">
        <v>664</v>
      </c>
      <c r="E373" s="6">
        <v>50</v>
      </c>
    </row>
    <row r="374" spans="1:5" ht="12.75">
      <c r="A374" s="6" t="s">
        <v>1200</v>
      </c>
      <c r="B374" s="6" t="s">
        <v>509</v>
      </c>
      <c r="C374" s="6">
        <v>6</v>
      </c>
      <c r="D374" s="6">
        <v>693</v>
      </c>
      <c r="E374" s="6">
        <v>50</v>
      </c>
    </row>
    <row r="375" spans="1:5" ht="12.75">
      <c r="A375" s="6" t="s">
        <v>1201</v>
      </c>
      <c r="B375" s="6" t="s">
        <v>510</v>
      </c>
      <c r="C375" s="6">
        <v>1</v>
      </c>
      <c r="D375" s="6">
        <v>159</v>
      </c>
      <c r="E375" s="6">
        <v>12</v>
      </c>
    </row>
    <row r="376" spans="1:5" ht="12.75">
      <c r="A376" s="6" t="s">
        <v>1202</v>
      </c>
      <c r="B376" s="6" t="s">
        <v>511</v>
      </c>
      <c r="C376" s="6">
        <v>1</v>
      </c>
      <c r="D376" s="6">
        <v>373</v>
      </c>
      <c r="E376" s="6">
        <v>25</v>
      </c>
    </row>
    <row r="377" spans="1:5" ht="12.75">
      <c r="A377" s="12"/>
      <c r="B377" s="38" t="s">
        <v>1203</v>
      </c>
      <c r="C377" s="15"/>
      <c r="D377" s="15"/>
      <c r="E377" s="16"/>
    </row>
    <row r="378" spans="1:5" ht="12.75">
      <c r="A378" s="6" t="s">
        <v>306</v>
      </c>
      <c r="B378" s="6" t="s">
        <v>273</v>
      </c>
      <c r="C378" s="6">
        <v>10</v>
      </c>
      <c r="D378" s="6">
        <v>281</v>
      </c>
      <c r="E378" s="6">
        <v>18</v>
      </c>
    </row>
    <row r="379" spans="1:5" ht="12.75">
      <c r="A379" s="6" t="s">
        <v>1204</v>
      </c>
      <c r="B379" s="6" t="s">
        <v>512</v>
      </c>
      <c r="C379" s="6">
        <v>5</v>
      </c>
      <c r="D379" s="6">
        <v>556</v>
      </c>
      <c r="E379" s="6">
        <v>36</v>
      </c>
    </row>
    <row r="380" spans="1:5" ht="12.75">
      <c r="A380" s="6" t="s">
        <v>1205</v>
      </c>
      <c r="B380" s="6" t="s">
        <v>513</v>
      </c>
      <c r="C380" s="6">
        <v>5</v>
      </c>
      <c r="D380" s="6">
        <v>555</v>
      </c>
      <c r="E380" s="6">
        <v>36</v>
      </c>
    </row>
    <row r="381" spans="1:5" ht="12.75">
      <c r="A381" s="6" t="s">
        <v>1206</v>
      </c>
      <c r="B381" s="6" t="s">
        <v>514</v>
      </c>
      <c r="C381" s="6">
        <v>5</v>
      </c>
      <c r="D381" s="6">
        <v>548</v>
      </c>
      <c r="E381" s="6">
        <v>36</v>
      </c>
    </row>
    <row r="382" spans="1:5" ht="12.75">
      <c r="A382" s="6" t="s">
        <v>1207</v>
      </c>
      <c r="B382" s="6" t="s">
        <v>515</v>
      </c>
      <c r="C382" s="6">
        <v>5</v>
      </c>
      <c r="D382" s="6">
        <v>562</v>
      </c>
      <c r="E382" s="6">
        <v>36</v>
      </c>
    </row>
    <row r="383" spans="1:5" ht="12.75">
      <c r="A383" s="6" t="s">
        <v>1208</v>
      </c>
      <c r="B383" s="6" t="s">
        <v>516</v>
      </c>
      <c r="C383" s="6">
        <v>5</v>
      </c>
      <c r="D383" s="6">
        <v>1082</v>
      </c>
      <c r="E383" s="6">
        <v>70</v>
      </c>
    </row>
    <row r="384" spans="1:5" ht="12.75">
      <c r="A384" s="6" t="s">
        <v>1214</v>
      </c>
      <c r="B384" s="6" t="s">
        <v>274</v>
      </c>
      <c r="C384" s="6">
        <v>20</v>
      </c>
      <c r="D384" s="6">
        <v>41</v>
      </c>
      <c r="E384" s="6">
        <v>2</v>
      </c>
    </row>
    <row r="385" spans="1:5" ht="12.75">
      <c r="A385" s="6" t="s">
        <v>1215</v>
      </c>
      <c r="B385" s="6" t="s">
        <v>517</v>
      </c>
      <c r="C385" s="6">
        <v>10</v>
      </c>
      <c r="D385" s="6">
        <v>281</v>
      </c>
      <c r="E385" s="6">
        <v>18</v>
      </c>
    </row>
    <row r="386" spans="1:5" ht="12.75">
      <c r="A386" s="6" t="s">
        <v>1216</v>
      </c>
      <c r="B386" s="6" t="s">
        <v>518</v>
      </c>
      <c r="C386" s="6">
        <v>10</v>
      </c>
      <c r="D386" s="6">
        <v>277</v>
      </c>
      <c r="E386" s="6">
        <v>18</v>
      </c>
    </row>
    <row r="387" spans="1:5" ht="12.75">
      <c r="A387" s="6" t="s">
        <v>1217</v>
      </c>
      <c r="B387" s="6" t="s">
        <v>519</v>
      </c>
      <c r="C387" s="6">
        <v>5</v>
      </c>
      <c r="D387" s="6">
        <v>1073</v>
      </c>
      <c r="E387" s="6">
        <v>70</v>
      </c>
    </row>
    <row r="388" spans="1:5" ht="12.75">
      <c r="A388" s="6" t="s">
        <v>1218</v>
      </c>
      <c r="B388" s="6" t="s">
        <v>520</v>
      </c>
      <c r="C388" s="6">
        <v>10</v>
      </c>
      <c r="D388" s="6">
        <v>122</v>
      </c>
      <c r="E388" s="6">
        <v>8</v>
      </c>
    </row>
    <row r="389" spans="1:5" ht="12.75">
      <c r="A389" s="6" t="s">
        <v>1219</v>
      </c>
      <c r="B389" s="6" t="s">
        <v>521</v>
      </c>
      <c r="C389" s="6">
        <v>10</v>
      </c>
      <c r="D389" s="6">
        <v>122</v>
      </c>
      <c r="E389" s="6">
        <v>8</v>
      </c>
    </row>
    <row r="390" spans="1:5" ht="12.75">
      <c r="A390" s="6" t="s">
        <v>1220</v>
      </c>
      <c r="B390" s="6" t="s">
        <v>522</v>
      </c>
      <c r="C390" s="6">
        <v>25</v>
      </c>
      <c r="D390" s="6">
        <v>525</v>
      </c>
      <c r="E390" s="6">
        <v>35</v>
      </c>
    </row>
    <row r="391" spans="1:5" ht="12.75">
      <c r="A391" s="6" t="s">
        <v>1221</v>
      </c>
      <c r="B391" s="6" t="s">
        <v>523</v>
      </c>
      <c r="C391" s="6">
        <v>8</v>
      </c>
      <c r="D391" s="6">
        <v>1013</v>
      </c>
      <c r="E391" s="6">
        <v>65</v>
      </c>
    </row>
    <row r="392" spans="1:5" ht="12.75">
      <c r="A392" s="6" t="s">
        <v>307</v>
      </c>
      <c r="B392" s="6" t="s">
        <v>308</v>
      </c>
      <c r="C392" s="6">
        <v>5</v>
      </c>
      <c r="D392" s="6">
        <v>593</v>
      </c>
      <c r="E392" s="6">
        <v>38</v>
      </c>
    </row>
    <row r="393" spans="1:5" ht="12.75">
      <c r="A393" s="6" t="s">
        <v>1222</v>
      </c>
      <c r="B393" s="6" t="s">
        <v>524</v>
      </c>
      <c r="C393" s="6">
        <v>17</v>
      </c>
      <c r="D393" s="6">
        <v>471</v>
      </c>
      <c r="E393" s="6">
        <v>30</v>
      </c>
    </row>
    <row r="394" spans="1:5" ht="12.75">
      <c r="A394" s="6" t="s">
        <v>1223</v>
      </c>
      <c r="B394" s="6" t="s">
        <v>525</v>
      </c>
      <c r="C394" s="6">
        <v>55</v>
      </c>
      <c r="D394" s="6">
        <v>308</v>
      </c>
      <c r="E394" s="6">
        <v>20</v>
      </c>
    </row>
    <row r="395" spans="1:5" ht="12.75">
      <c r="A395" s="6" t="s">
        <v>1224</v>
      </c>
      <c r="B395" s="6" t="s">
        <v>526</v>
      </c>
      <c r="C395" s="6">
        <v>30</v>
      </c>
      <c r="D395" s="6">
        <v>468</v>
      </c>
      <c r="E395" s="6">
        <v>30</v>
      </c>
    </row>
    <row r="396" spans="1:5" ht="12.75">
      <c r="A396" s="6" t="s">
        <v>1227</v>
      </c>
      <c r="B396" s="6" t="s">
        <v>527</v>
      </c>
      <c r="C396" s="6">
        <v>10</v>
      </c>
      <c r="D396" s="6">
        <v>125</v>
      </c>
      <c r="E396" s="6">
        <v>8</v>
      </c>
    </row>
    <row r="397" spans="1:5" ht="12.75">
      <c r="A397" s="6" t="s">
        <v>1225</v>
      </c>
      <c r="B397" s="6" t="s">
        <v>1226</v>
      </c>
      <c r="C397" s="6">
        <v>10</v>
      </c>
      <c r="D397" s="6">
        <v>138</v>
      </c>
      <c r="E397" s="6">
        <v>9</v>
      </c>
    </row>
    <row r="398" spans="1:5" ht="12.75">
      <c r="A398" s="12"/>
      <c r="B398" s="38" t="s">
        <v>1228</v>
      </c>
      <c r="C398" s="15"/>
      <c r="D398" s="15"/>
      <c r="E398" s="16"/>
    </row>
    <row r="399" spans="1:5" ht="12.75">
      <c r="A399" s="6" t="s">
        <v>1229</v>
      </c>
      <c r="B399" s="6" t="s">
        <v>528</v>
      </c>
      <c r="C399" s="6">
        <v>10</v>
      </c>
      <c r="D399" s="6">
        <v>49</v>
      </c>
      <c r="E399" s="6">
        <v>4</v>
      </c>
    </row>
    <row r="400" spans="1:5" ht="12.75">
      <c r="A400" s="6" t="s">
        <v>1230</v>
      </c>
      <c r="B400" s="6" t="s">
        <v>529</v>
      </c>
      <c r="C400" s="6">
        <v>10</v>
      </c>
      <c r="D400" s="6">
        <v>265</v>
      </c>
      <c r="E400" s="6">
        <v>20</v>
      </c>
    </row>
    <row r="401" spans="1:5" ht="12.75">
      <c r="A401" s="6" t="s">
        <v>1231</v>
      </c>
      <c r="B401" s="6" t="s">
        <v>530</v>
      </c>
      <c r="C401" s="6">
        <v>14</v>
      </c>
      <c r="D401" s="6">
        <v>76</v>
      </c>
      <c r="E401" s="6">
        <v>6</v>
      </c>
    </row>
    <row r="402" spans="1:5" ht="12.75">
      <c r="A402" s="6" t="s">
        <v>1232</v>
      </c>
      <c r="B402" s="6" t="s">
        <v>531</v>
      </c>
      <c r="C402" s="6">
        <v>14</v>
      </c>
      <c r="D402" s="6">
        <v>76</v>
      </c>
      <c r="E402" s="6">
        <v>6</v>
      </c>
    </row>
    <row r="403" spans="1:5" ht="12.75">
      <c r="A403" s="6" t="s">
        <v>1233</v>
      </c>
      <c r="B403" s="6" t="s">
        <v>532</v>
      </c>
      <c r="C403" s="6">
        <v>14</v>
      </c>
      <c r="D403" s="6">
        <v>76</v>
      </c>
      <c r="E403" s="6">
        <v>6</v>
      </c>
    </row>
    <row r="404" spans="1:5" ht="12.75">
      <c r="A404" s="6" t="s">
        <v>1234</v>
      </c>
      <c r="B404" s="6" t="s">
        <v>533</v>
      </c>
      <c r="C404" s="6">
        <v>10</v>
      </c>
      <c r="D404" s="6">
        <v>51</v>
      </c>
      <c r="E404" s="6">
        <v>4</v>
      </c>
    </row>
    <row r="405" spans="1:5" ht="12.75">
      <c r="A405" s="6" t="s">
        <v>1235</v>
      </c>
      <c r="B405" s="6" t="s">
        <v>534</v>
      </c>
      <c r="C405" s="6">
        <v>10</v>
      </c>
      <c r="D405" s="6">
        <v>51</v>
      </c>
      <c r="E405" s="6">
        <v>4</v>
      </c>
    </row>
    <row r="406" spans="1:5" ht="12.75">
      <c r="A406" s="6" t="s">
        <v>1236</v>
      </c>
      <c r="B406" s="6" t="s">
        <v>535</v>
      </c>
      <c r="C406" s="6">
        <v>10</v>
      </c>
      <c r="D406" s="6">
        <v>51</v>
      </c>
      <c r="E406" s="6">
        <v>4</v>
      </c>
    </row>
    <row r="407" spans="1:5" ht="12.75">
      <c r="A407" s="6" t="s">
        <v>1237</v>
      </c>
      <c r="B407" s="6" t="s">
        <v>536</v>
      </c>
      <c r="C407" s="6">
        <v>10</v>
      </c>
      <c r="D407" s="6">
        <v>51</v>
      </c>
      <c r="E407" s="6">
        <v>4</v>
      </c>
    </row>
    <row r="408" spans="1:5" ht="12.75">
      <c r="A408" s="6" t="s">
        <v>1238</v>
      </c>
      <c r="B408" s="6" t="s">
        <v>1239</v>
      </c>
      <c r="C408" s="6">
        <v>20</v>
      </c>
      <c r="D408" s="6">
        <v>108</v>
      </c>
      <c r="E408" s="6">
        <v>9</v>
      </c>
    </row>
    <row r="409" spans="1:5" ht="12.75">
      <c r="A409" s="6" t="s">
        <v>1240</v>
      </c>
      <c r="B409" s="6" t="s">
        <v>1241</v>
      </c>
      <c r="C409" s="6">
        <v>7</v>
      </c>
      <c r="D409" s="6">
        <v>306</v>
      </c>
      <c r="E409" s="6">
        <v>23</v>
      </c>
    </row>
    <row r="410" spans="1:5" ht="12.75">
      <c r="A410" s="35" t="s">
        <v>368</v>
      </c>
      <c r="B410" s="36" t="s">
        <v>93</v>
      </c>
      <c r="C410" s="36">
        <v>10</v>
      </c>
      <c r="D410" s="36">
        <v>214</v>
      </c>
      <c r="E410" s="36">
        <v>17</v>
      </c>
    </row>
    <row r="411" spans="1:5" ht="12.75">
      <c r="A411" s="6" t="s">
        <v>1242</v>
      </c>
      <c r="B411" s="6" t="s">
        <v>1243</v>
      </c>
      <c r="C411" s="6">
        <v>10</v>
      </c>
      <c r="D411" s="6">
        <v>438</v>
      </c>
      <c r="E411" s="6">
        <v>35</v>
      </c>
    </row>
    <row r="412" spans="1:5" ht="12.75">
      <c r="A412" s="6" t="s">
        <v>1244</v>
      </c>
      <c r="B412" s="6" t="s">
        <v>1245</v>
      </c>
      <c r="C412" s="6">
        <v>14</v>
      </c>
      <c r="D412" s="6">
        <v>214</v>
      </c>
      <c r="E412" s="6">
        <v>17</v>
      </c>
    </row>
    <row r="413" spans="1:5" ht="12.75">
      <c r="A413" s="35" t="s">
        <v>366</v>
      </c>
      <c r="B413" s="36" t="s">
        <v>94</v>
      </c>
      <c r="C413" s="36">
        <v>25</v>
      </c>
      <c r="D413" s="36">
        <v>148</v>
      </c>
      <c r="E413" s="36">
        <v>12</v>
      </c>
    </row>
    <row r="414" spans="1:5" ht="12.75">
      <c r="A414" s="35" t="s">
        <v>367</v>
      </c>
      <c r="B414" s="36" t="s">
        <v>95</v>
      </c>
      <c r="C414" s="36">
        <v>25</v>
      </c>
      <c r="D414" s="36">
        <v>108</v>
      </c>
      <c r="E414" s="36">
        <v>9</v>
      </c>
    </row>
    <row r="415" spans="1:5" ht="12.75">
      <c r="A415" s="6" t="s">
        <v>1246</v>
      </c>
      <c r="B415" s="6" t="s">
        <v>1247</v>
      </c>
      <c r="C415" s="6">
        <v>20</v>
      </c>
      <c r="D415" s="6">
        <v>175</v>
      </c>
      <c r="E415" s="6">
        <v>14</v>
      </c>
    </row>
    <row r="416" spans="1:5" ht="12.75">
      <c r="A416" s="12"/>
      <c r="B416" s="38" t="s">
        <v>271</v>
      </c>
      <c r="C416" s="15"/>
      <c r="D416" s="15"/>
      <c r="E416" s="16"/>
    </row>
    <row r="417" spans="1:5" ht="12.75">
      <c r="A417" s="6" t="s">
        <v>1248</v>
      </c>
      <c r="B417" s="6" t="s">
        <v>537</v>
      </c>
      <c r="C417" s="6">
        <v>24</v>
      </c>
      <c r="D417" s="36">
        <v>188</v>
      </c>
      <c r="E417" s="6">
        <v>14</v>
      </c>
    </row>
    <row r="418" spans="1:5" ht="12.75">
      <c r="A418" s="6" t="s">
        <v>1249</v>
      </c>
      <c r="B418" s="6" t="s">
        <v>538</v>
      </c>
      <c r="C418" s="6">
        <v>6</v>
      </c>
      <c r="D418" s="6">
        <v>54</v>
      </c>
      <c r="E418" s="6">
        <v>4</v>
      </c>
    </row>
    <row r="419" spans="1:5" ht="12.75">
      <c r="A419" s="35" t="s">
        <v>375</v>
      </c>
      <c r="B419" s="36" t="s">
        <v>275</v>
      </c>
      <c r="C419" s="36">
        <v>18</v>
      </c>
      <c r="D419" s="36">
        <v>141</v>
      </c>
      <c r="E419" s="36">
        <v>11</v>
      </c>
    </row>
    <row r="420" spans="1:5" ht="12.75">
      <c r="A420" s="6" t="s">
        <v>1250</v>
      </c>
      <c r="B420" s="6" t="s">
        <v>1251</v>
      </c>
      <c r="C420" s="6">
        <v>8</v>
      </c>
      <c r="D420" s="6">
        <v>102</v>
      </c>
      <c r="E420" s="6">
        <v>8</v>
      </c>
    </row>
    <row r="421" spans="1:5" ht="12.75">
      <c r="A421" s="35" t="s">
        <v>374</v>
      </c>
      <c r="B421" s="36" t="s">
        <v>276</v>
      </c>
      <c r="C421" s="36">
        <v>12</v>
      </c>
      <c r="D421" s="36">
        <v>141</v>
      </c>
      <c r="E421" s="36">
        <v>11</v>
      </c>
    </row>
    <row r="422" spans="1:5" ht="12.75">
      <c r="A422" s="6" t="s">
        <v>1252</v>
      </c>
      <c r="B422" s="6" t="s">
        <v>1253</v>
      </c>
      <c r="C422" s="6">
        <v>7</v>
      </c>
      <c r="D422" s="6">
        <v>241</v>
      </c>
      <c r="E422" s="6">
        <v>18</v>
      </c>
    </row>
    <row r="423" spans="1:5" ht="12.75">
      <c r="A423" s="12"/>
      <c r="B423" s="38" t="s">
        <v>1254</v>
      </c>
      <c r="C423" s="15"/>
      <c r="D423" s="15"/>
      <c r="E423" s="16"/>
    </row>
    <row r="424" spans="1:5" ht="12.75">
      <c r="A424" s="6" t="s">
        <v>1255</v>
      </c>
      <c r="B424" s="6" t="s">
        <v>540</v>
      </c>
      <c r="C424" s="6">
        <v>20</v>
      </c>
      <c r="D424" s="6">
        <v>1123</v>
      </c>
      <c r="E424" s="6">
        <v>80</v>
      </c>
    </row>
    <row r="425" spans="1:5" ht="12.75">
      <c r="A425" s="6" t="s">
        <v>1256</v>
      </c>
      <c r="B425" s="6" t="s">
        <v>541</v>
      </c>
      <c r="C425" s="6">
        <v>24</v>
      </c>
      <c r="D425" s="6">
        <v>1024</v>
      </c>
      <c r="E425" s="6">
        <v>75</v>
      </c>
    </row>
    <row r="426" spans="1:5" ht="12.75">
      <c r="A426" s="6" t="s">
        <v>1257</v>
      </c>
      <c r="B426" s="6" t="s">
        <v>542</v>
      </c>
      <c r="C426" s="6">
        <v>30</v>
      </c>
      <c r="D426" s="6">
        <v>1281</v>
      </c>
      <c r="E426" s="6">
        <v>100</v>
      </c>
    </row>
    <row r="427" spans="1:5" ht="12.75">
      <c r="A427" s="12"/>
      <c r="B427" s="38" t="s">
        <v>1258</v>
      </c>
      <c r="C427" s="15"/>
      <c r="D427" s="15"/>
      <c r="E427" s="16"/>
    </row>
    <row r="428" spans="1:5" ht="12.75">
      <c r="A428" s="6" t="s">
        <v>1259</v>
      </c>
      <c r="B428" s="6" t="s">
        <v>543</v>
      </c>
      <c r="C428" s="6">
        <v>5</v>
      </c>
      <c r="D428" s="6">
        <v>837</v>
      </c>
      <c r="E428" s="6">
        <v>55</v>
      </c>
    </row>
    <row r="429" spans="1:5" ht="12.75">
      <c r="A429" s="6" t="s">
        <v>1260</v>
      </c>
      <c r="B429" s="6" t="s">
        <v>1261</v>
      </c>
      <c r="C429" s="6">
        <v>5</v>
      </c>
      <c r="D429" s="6">
        <v>494</v>
      </c>
      <c r="E429" s="6">
        <v>35</v>
      </c>
    </row>
    <row r="430" spans="1:5" ht="12.75">
      <c r="A430" s="6" t="s">
        <v>1262</v>
      </c>
      <c r="B430" s="6" t="s">
        <v>1263</v>
      </c>
      <c r="C430" s="6">
        <v>5</v>
      </c>
      <c r="D430" s="6">
        <v>302</v>
      </c>
      <c r="E430" s="6">
        <v>20</v>
      </c>
    </row>
    <row r="431" spans="1:5" ht="12.75">
      <c r="A431" s="6" t="s">
        <v>1264</v>
      </c>
      <c r="B431" s="6" t="s">
        <v>1265</v>
      </c>
      <c r="C431" s="6">
        <v>5</v>
      </c>
      <c r="D431" s="6">
        <v>584</v>
      </c>
      <c r="E431" s="6">
        <v>40</v>
      </c>
    </row>
    <row r="432" spans="1:5" ht="12.75">
      <c r="A432" s="6" t="s">
        <v>1266</v>
      </c>
      <c r="B432" s="6" t="s">
        <v>1267</v>
      </c>
      <c r="C432" s="6">
        <v>9</v>
      </c>
      <c r="D432" s="6">
        <v>83</v>
      </c>
      <c r="E432" s="6">
        <v>6</v>
      </c>
    </row>
    <row r="433" spans="1:5" ht="12.75">
      <c r="A433" s="6" t="s">
        <v>1268</v>
      </c>
      <c r="B433" s="6" t="s">
        <v>1269</v>
      </c>
      <c r="C433" s="6">
        <v>5</v>
      </c>
      <c r="D433" s="6">
        <v>238</v>
      </c>
      <c r="E433" s="6">
        <v>17</v>
      </c>
    </row>
    <row r="434" spans="1:5" ht="12.75">
      <c r="A434" s="35" t="s">
        <v>369</v>
      </c>
      <c r="B434" s="36" t="s">
        <v>371</v>
      </c>
      <c r="C434" s="36">
        <v>4</v>
      </c>
      <c r="D434" s="36">
        <v>302</v>
      </c>
      <c r="E434" s="36">
        <v>20</v>
      </c>
    </row>
    <row r="435" spans="1:5" ht="12.75">
      <c r="A435" s="35" t="s">
        <v>370</v>
      </c>
      <c r="B435" s="36" t="s">
        <v>372</v>
      </c>
      <c r="C435" s="36">
        <v>4</v>
      </c>
      <c r="D435" s="36">
        <v>380</v>
      </c>
      <c r="E435" s="36">
        <v>25</v>
      </c>
    </row>
    <row r="436" spans="1:5" ht="12.75">
      <c r="A436" s="6" t="s">
        <v>1270</v>
      </c>
      <c r="B436" s="6" t="s">
        <v>1271</v>
      </c>
      <c r="C436" s="6">
        <v>9</v>
      </c>
      <c r="D436" s="6">
        <v>122</v>
      </c>
      <c r="E436" s="6">
        <v>9</v>
      </c>
    </row>
    <row r="437" spans="1:5" ht="12.75">
      <c r="A437" s="6" t="s">
        <v>1272</v>
      </c>
      <c r="B437" s="6" t="s">
        <v>1273</v>
      </c>
      <c r="C437" s="6">
        <v>6</v>
      </c>
      <c r="D437" s="6">
        <v>263</v>
      </c>
      <c r="E437" s="6">
        <v>18</v>
      </c>
    </row>
    <row r="438" spans="1:5" ht="12.75">
      <c r="A438" s="12"/>
      <c r="B438" s="38" t="s">
        <v>982</v>
      </c>
      <c r="C438" s="15"/>
      <c r="D438" s="15"/>
      <c r="E438" s="16"/>
    </row>
    <row r="439" spans="1:5" ht="12.75">
      <c r="A439" s="6" t="s">
        <v>1274</v>
      </c>
      <c r="B439" s="6" t="s">
        <v>544</v>
      </c>
      <c r="C439" s="6">
        <v>18</v>
      </c>
      <c r="D439" s="6">
        <v>54</v>
      </c>
      <c r="E439" s="6">
        <v>4</v>
      </c>
    </row>
    <row r="440" spans="1:5" ht="12.75">
      <c r="A440" s="6" t="s">
        <v>1275</v>
      </c>
      <c r="B440" s="6" t="s">
        <v>545</v>
      </c>
      <c r="C440" s="6">
        <v>18</v>
      </c>
      <c r="D440" s="6">
        <v>54</v>
      </c>
      <c r="E440" s="6">
        <v>4</v>
      </c>
    </row>
    <row r="441" spans="1:5" ht="12.75">
      <c r="A441" s="6" t="s">
        <v>1276</v>
      </c>
      <c r="B441" s="6" t="s">
        <v>546</v>
      </c>
      <c r="C441" s="6">
        <v>35</v>
      </c>
      <c r="D441" s="6">
        <v>54</v>
      </c>
      <c r="E441" s="6">
        <v>4</v>
      </c>
    </row>
    <row r="442" spans="1:5" ht="12.75">
      <c r="A442" s="12"/>
      <c r="B442" s="38" t="s">
        <v>1277</v>
      </c>
      <c r="C442" s="15"/>
      <c r="D442" s="15"/>
      <c r="E442" s="16"/>
    </row>
    <row r="443" spans="1:5" ht="12.75">
      <c r="A443" s="6" t="s">
        <v>1278</v>
      </c>
      <c r="B443" s="6" t="s">
        <v>547</v>
      </c>
      <c r="C443" s="6">
        <v>10</v>
      </c>
      <c r="D443" s="6">
        <v>76</v>
      </c>
      <c r="E443" s="6">
        <v>6</v>
      </c>
    </row>
    <row r="444" spans="1:5" ht="12.75">
      <c r="A444" s="6" t="s">
        <v>1279</v>
      </c>
      <c r="B444" s="6" t="s">
        <v>548</v>
      </c>
      <c r="C444" s="6">
        <v>10</v>
      </c>
      <c r="D444" s="6">
        <v>76</v>
      </c>
      <c r="E444" s="6">
        <v>6</v>
      </c>
    </row>
    <row r="445" spans="1:5" ht="12.75">
      <c r="A445" s="6" t="s">
        <v>1280</v>
      </c>
      <c r="B445" s="6" t="s">
        <v>549</v>
      </c>
      <c r="C445" s="6">
        <v>30</v>
      </c>
      <c r="D445" s="6">
        <v>53</v>
      </c>
      <c r="E445" s="6">
        <v>4</v>
      </c>
    </row>
    <row r="446" spans="1:5" ht="12.75">
      <c r="A446" s="6" t="s">
        <v>1281</v>
      </c>
      <c r="B446" s="6" t="s">
        <v>550</v>
      </c>
      <c r="C446" s="6">
        <v>10</v>
      </c>
      <c r="D446" s="6">
        <v>76</v>
      </c>
      <c r="E446" s="6">
        <v>6</v>
      </c>
    </row>
    <row r="447" spans="1:5" ht="12.75">
      <c r="A447" s="12"/>
      <c r="B447" s="38" t="s">
        <v>1282</v>
      </c>
      <c r="C447" s="15"/>
      <c r="D447" s="15"/>
      <c r="E447" s="16"/>
    </row>
    <row r="448" spans="1:5" ht="12.75">
      <c r="A448" s="6" t="s">
        <v>1283</v>
      </c>
      <c r="B448" s="6" t="s">
        <v>551</v>
      </c>
      <c r="C448" s="6">
        <v>1</v>
      </c>
      <c r="D448" s="6">
        <v>3848</v>
      </c>
      <c r="E448" s="6">
        <v>250</v>
      </c>
    </row>
    <row r="449" spans="1:5" ht="12.75">
      <c r="A449" s="12"/>
      <c r="B449" s="38" t="s">
        <v>1284</v>
      </c>
      <c r="C449" s="15"/>
      <c r="D449" s="15"/>
      <c r="E449" s="16"/>
    </row>
    <row r="450" spans="1:5" ht="12.75">
      <c r="A450" s="6" t="s">
        <v>1285</v>
      </c>
      <c r="B450" s="6" t="s">
        <v>1286</v>
      </c>
      <c r="C450" s="6">
        <v>20</v>
      </c>
      <c r="D450" s="6">
        <v>13</v>
      </c>
      <c r="E450" s="6">
        <v>1</v>
      </c>
    </row>
    <row r="451" spans="1:5" ht="12.75">
      <c r="A451" s="6" t="s">
        <v>1287</v>
      </c>
      <c r="B451" s="6" t="s">
        <v>1288</v>
      </c>
      <c r="C451" s="6">
        <v>10</v>
      </c>
      <c r="D451" s="6">
        <v>134</v>
      </c>
      <c r="E451" s="6">
        <v>10</v>
      </c>
    </row>
    <row r="452" spans="1:5" ht="12.75">
      <c r="A452" s="6" t="s">
        <v>1289</v>
      </c>
      <c r="B452" s="6" t="s">
        <v>1290</v>
      </c>
      <c r="C452" s="6">
        <v>7</v>
      </c>
      <c r="D452" s="6">
        <v>53</v>
      </c>
      <c r="E452" s="6">
        <v>4</v>
      </c>
    </row>
    <row r="453" spans="1:5" ht="12.75">
      <c r="A453" s="6" t="s">
        <v>1291</v>
      </c>
      <c r="B453" s="6" t="s">
        <v>1292</v>
      </c>
      <c r="C453" s="6">
        <v>10</v>
      </c>
      <c r="D453" s="6">
        <v>38</v>
      </c>
      <c r="E453" s="6">
        <v>3</v>
      </c>
    </row>
    <row r="454" spans="1:5" ht="12.75">
      <c r="A454" s="6" t="s">
        <v>1293</v>
      </c>
      <c r="B454" s="6" t="s">
        <v>1294</v>
      </c>
      <c r="C454" s="6">
        <v>7</v>
      </c>
      <c r="D454" s="6">
        <v>53</v>
      </c>
      <c r="E454" s="6">
        <v>4</v>
      </c>
    </row>
    <row r="455" spans="1:5" ht="12.75">
      <c r="A455" s="6" t="s">
        <v>1295</v>
      </c>
      <c r="B455" s="6" t="s">
        <v>1296</v>
      </c>
      <c r="C455" s="6">
        <v>10</v>
      </c>
      <c r="D455" s="6">
        <v>67</v>
      </c>
      <c r="E455" s="6">
        <v>5</v>
      </c>
    </row>
    <row r="456" spans="1:5" ht="12.75">
      <c r="A456" s="12"/>
      <c r="B456" s="38" t="s">
        <v>1297</v>
      </c>
      <c r="C456" s="15"/>
      <c r="D456" s="15"/>
      <c r="E456" s="16"/>
    </row>
    <row r="457" spans="1:5" ht="12.75">
      <c r="A457" s="6" t="s">
        <v>1298</v>
      </c>
      <c r="B457" s="6" t="s">
        <v>1299</v>
      </c>
      <c r="C457" s="6">
        <v>10</v>
      </c>
      <c r="D457" s="6">
        <v>410</v>
      </c>
      <c r="E457" s="6">
        <v>30</v>
      </c>
    </row>
    <row r="458" spans="1:5" ht="12.75">
      <c r="A458" s="6" t="s">
        <v>1300</v>
      </c>
      <c r="B458" s="6" t="s">
        <v>1301</v>
      </c>
      <c r="C458" s="6">
        <v>10</v>
      </c>
      <c r="D458" s="6">
        <v>410</v>
      </c>
      <c r="E458" s="6">
        <v>30</v>
      </c>
    </row>
    <row r="459" spans="1:5" ht="12.75">
      <c r="A459" s="6" t="s">
        <v>1302</v>
      </c>
      <c r="B459" s="6" t="s">
        <v>1303</v>
      </c>
      <c r="C459" s="6">
        <v>10</v>
      </c>
      <c r="D459" s="6">
        <v>410</v>
      </c>
      <c r="E459" s="6">
        <v>30</v>
      </c>
    </row>
    <row r="460" spans="1:5" ht="12.75">
      <c r="A460" s="6" t="s">
        <v>1304</v>
      </c>
      <c r="B460" s="6" t="s">
        <v>1305</v>
      </c>
      <c r="C460" s="6">
        <v>10</v>
      </c>
      <c r="D460" s="6">
        <v>410</v>
      </c>
      <c r="E460" s="6">
        <v>30</v>
      </c>
    </row>
    <row r="461" spans="1:5" ht="12.75">
      <c r="A461" s="6" t="s">
        <v>1306</v>
      </c>
      <c r="B461" s="6" t="s">
        <v>1307</v>
      </c>
      <c r="C461" s="6">
        <v>10</v>
      </c>
      <c r="D461" s="6">
        <v>384</v>
      </c>
      <c r="E461" s="6">
        <v>28</v>
      </c>
    </row>
    <row r="462" spans="1:5" ht="12.75">
      <c r="A462" s="6" t="s">
        <v>1308</v>
      </c>
      <c r="B462" s="6" t="s">
        <v>1309</v>
      </c>
      <c r="C462" s="6">
        <v>10</v>
      </c>
      <c r="D462" s="6">
        <v>384</v>
      </c>
      <c r="E462" s="6">
        <v>28</v>
      </c>
    </row>
    <row r="463" spans="1:5" ht="12.75">
      <c r="A463" s="6" t="s">
        <v>1313</v>
      </c>
      <c r="B463" s="6" t="s">
        <v>1314</v>
      </c>
      <c r="C463" s="6">
        <v>10</v>
      </c>
      <c r="D463" s="6">
        <v>384</v>
      </c>
      <c r="E463" s="6">
        <v>28</v>
      </c>
    </row>
    <row r="464" spans="1:5" ht="12.75">
      <c r="A464" s="6" t="s">
        <v>1315</v>
      </c>
      <c r="B464" s="6" t="s">
        <v>1316</v>
      </c>
      <c r="C464" s="6">
        <v>10</v>
      </c>
      <c r="D464" s="6">
        <v>384</v>
      </c>
      <c r="E464" s="6">
        <v>28</v>
      </c>
    </row>
    <row r="465" spans="1:5" ht="12.75">
      <c r="A465" s="6" t="s">
        <v>1317</v>
      </c>
      <c r="B465" s="6" t="s">
        <v>1318</v>
      </c>
      <c r="C465" s="6">
        <v>10</v>
      </c>
      <c r="D465" s="6">
        <v>397</v>
      </c>
      <c r="E465" s="6">
        <v>29</v>
      </c>
    </row>
    <row r="466" spans="1:5" ht="12.75">
      <c r="A466" s="6" t="s">
        <v>1319</v>
      </c>
      <c r="B466" s="6" t="s">
        <v>1320</v>
      </c>
      <c r="C466" s="6">
        <v>10</v>
      </c>
      <c r="D466" s="6">
        <v>397</v>
      </c>
      <c r="E466" s="6">
        <v>29</v>
      </c>
    </row>
    <row r="467" spans="1:5" ht="12.75">
      <c r="A467" s="6" t="s">
        <v>1321</v>
      </c>
      <c r="B467" s="6" t="s">
        <v>1322</v>
      </c>
      <c r="C467" s="6">
        <v>10</v>
      </c>
      <c r="D467" s="6">
        <v>397</v>
      </c>
      <c r="E467" s="6">
        <v>29</v>
      </c>
    </row>
    <row r="468" spans="1:5" ht="12.75">
      <c r="A468" s="6" t="s">
        <v>1323</v>
      </c>
      <c r="B468" s="6" t="s">
        <v>1324</v>
      </c>
      <c r="C468" s="6">
        <v>10</v>
      </c>
      <c r="D468" s="6">
        <v>397</v>
      </c>
      <c r="E468" s="6">
        <v>29</v>
      </c>
    </row>
    <row r="469" spans="1:5" ht="12.75">
      <c r="A469" s="12"/>
      <c r="B469" s="38" t="s">
        <v>688</v>
      </c>
      <c r="C469" s="15"/>
      <c r="D469" s="15"/>
      <c r="E469" s="16"/>
    </row>
    <row r="470" spans="1:5" ht="12.75">
      <c r="A470" s="6" t="s">
        <v>1325</v>
      </c>
      <c r="B470" s="6" t="s">
        <v>1326</v>
      </c>
      <c r="C470" s="6">
        <v>40</v>
      </c>
      <c r="D470" s="6">
        <v>90</v>
      </c>
      <c r="E470" s="6">
        <v>7</v>
      </c>
    </row>
    <row r="471" spans="1:5" ht="12.75">
      <c r="A471" s="6" t="s">
        <v>1327</v>
      </c>
      <c r="B471" s="6" t="s">
        <v>1328</v>
      </c>
      <c r="C471" s="6">
        <v>12</v>
      </c>
      <c r="D471" s="6">
        <v>73</v>
      </c>
      <c r="E471" s="6">
        <v>6</v>
      </c>
    </row>
    <row r="472" spans="1:5" ht="12.75">
      <c r="A472" s="6" t="s">
        <v>1329</v>
      </c>
      <c r="B472" s="6" t="s">
        <v>1330</v>
      </c>
      <c r="C472" s="6">
        <v>8</v>
      </c>
      <c r="D472" s="6">
        <v>277</v>
      </c>
      <c r="E472" s="6">
        <v>21</v>
      </c>
    </row>
    <row r="473" spans="1:5" ht="12.75">
      <c r="A473" s="6" t="s">
        <v>1331</v>
      </c>
      <c r="B473" s="6" t="s">
        <v>1332</v>
      </c>
      <c r="C473" s="6">
        <v>10</v>
      </c>
      <c r="D473" s="6">
        <v>119</v>
      </c>
      <c r="E473" s="6">
        <v>9</v>
      </c>
    </row>
    <row r="474" spans="1:5" ht="12.75">
      <c r="A474" s="6" t="s">
        <v>1333</v>
      </c>
      <c r="B474" s="6" t="s">
        <v>1334</v>
      </c>
      <c r="C474" s="6">
        <v>10</v>
      </c>
      <c r="D474" s="6">
        <v>223</v>
      </c>
      <c r="E474" s="6">
        <v>17</v>
      </c>
    </row>
    <row r="475" spans="1:5" ht="12.75">
      <c r="A475" s="6" t="s">
        <v>1335</v>
      </c>
      <c r="B475" s="6" t="s">
        <v>552</v>
      </c>
      <c r="C475" s="6">
        <v>4</v>
      </c>
      <c r="D475" s="6">
        <v>90</v>
      </c>
      <c r="E475" s="6">
        <v>6</v>
      </c>
    </row>
    <row r="476" spans="1:5" ht="12.75">
      <c r="A476" s="6" t="s">
        <v>1336</v>
      </c>
      <c r="B476" s="6" t="s">
        <v>553</v>
      </c>
      <c r="C476" s="6">
        <v>20</v>
      </c>
      <c r="D476" s="6">
        <v>1264</v>
      </c>
      <c r="E476" s="6">
        <v>100</v>
      </c>
    </row>
    <row r="477" spans="1:5" ht="12.75">
      <c r="A477" s="12"/>
      <c r="B477" s="38" t="s">
        <v>1076</v>
      </c>
      <c r="C477" s="15"/>
      <c r="D477" s="15"/>
      <c r="E477" s="16"/>
    </row>
    <row r="478" spans="1:5" ht="12.75">
      <c r="A478" s="6" t="s">
        <v>1337</v>
      </c>
      <c r="B478" s="6" t="s">
        <v>554</v>
      </c>
      <c r="C478" s="6">
        <v>4</v>
      </c>
      <c r="D478" s="6">
        <v>166</v>
      </c>
      <c r="E478" s="6">
        <v>12</v>
      </c>
    </row>
    <row r="479" spans="1:5" ht="12.75">
      <c r="A479" s="6" t="s">
        <v>1338</v>
      </c>
      <c r="B479" s="6" t="s">
        <v>555</v>
      </c>
      <c r="C479" s="6">
        <v>4</v>
      </c>
      <c r="D479" s="6">
        <v>166</v>
      </c>
      <c r="E479" s="6">
        <v>12</v>
      </c>
    </row>
    <row r="480" spans="1:5" ht="12.75">
      <c r="A480" s="6" t="s">
        <v>1339</v>
      </c>
      <c r="B480" s="6" t="s">
        <v>556</v>
      </c>
      <c r="C480" s="6">
        <v>8</v>
      </c>
      <c r="D480" s="6">
        <v>48</v>
      </c>
      <c r="E480" s="6">
        <v>4</v>
      </c>
    </row>
    <row r="481" spans="1:5" ht="12.75">
      <c r="A481" s="6" t="s">
        <v>1340</v>
      </c>
      <c r="B481" s="6" t="s">
        <v>557</v>
      </c>
      <c r="C481" s="6">
        <v>6</v>
      </c>
      <c r="D481" s="6">
        <v>97</v>
      </c>
      <c r="E481" s="6">
        <v>8</v>
      </c>
    </row>
    <row r="482" spans="1:5" ht="12.75">
      <c r="A482" s="6" t="s">
        <v>1341</v>
      </c>
      <c r="B482" s="6" t="s">
        <v>558</v>
      </c>
      <c r="C482" s="6">
        <v>6</v>
      </c>
      <c r="D482" s="6">
        <v>112</v>
      </c>
      <c r="E482" s="6">
        <v>9</v>
      </c>
    </row>
    <row r="483" spans="1:5" ht="12.75">
      <c r="A483" s="12"/>
      <c r="B483" s="38" t="s">
        <v>1342</v>
      </c>
      <c r="C483" s="15"/>
      <c r="D483" s="15"/>
      <c r="E483" s="16"/>
    </row>
    <row r="484" spans="1:5" ht="12.75">
      <c r="A484" s="6" t="s">
        <v>1343</v>
      </c>
      <c r="B484" s="6" t="s">
        <v>1344</v>
      </c>
      <c r="C484" s="6">
        <v>14</v>
      </c>
      <c r="D484" s="6">
        <v>46</v>
      </c>
      <c r="E484" s="6">
        <v>4</v>
      </c>
    </row>
    <row r="485" spans="1:5" ht="12.75">
      <c r="A485" s="6" t="s">
        <v>1345</v>
      </c>
      <c r="B485" s="6" t="s">
        <v>1346</v>
      </c>
      <c r="C485" s="6">
        <v>25</v>
      </c>
      <c r="D485" s="6">
        <v>72</v>
      </c>
      <c r="E485" s="6">
        <v>6</v>
      </c>
    </row>
    <row r="486" spans="1:5" ht="12.75">
      <c r="A486" s="6" t="s">
        <v>1347</v>
      </c>
      <c r="B486" s="6" t="s">
        <v>559</v>
      </c>
      <c r="C486" s="6">
        <v>10</v>
      </c>
      <c r="D486" s="6">
        <v>37</v>
      </c>
      <c r="E486" s="6">
        <v>3</v>
      </c>
    </row>
    <row r="487" spans="1:5" ht="12.75">
      <c r="A487" s="6" t="s">
        <v>1348</v>
      </c>
      <c r="B487" s="6" t="s">
        <v>560</v>
      </c>
      <c r="C487" s="6">
        <v>10</v>
      </c>
      <c r="D487" s="6">
        <v>37</v>
      </c>
      <c r="E487" s="6">
        <v>3</v>
      </c>
    </row>
    <row r="488" spans="1:5" ht="12.75">
      <c r="A488" s="6" t="s">
        <v>1349</v>
      </c>
      <c r="B488" s="6" t="s">
        <v>561</v>
      </c>
      <c r="C488" s="6">
        <v>10</v>
      </c>
      <c r="D488" s="6">
        <v>37</v>
      </c>
      <c r="E488" s="6">
        <v>3</v>
      </c>
    </row>
    <row r="489" spans="1:5" ht="12.75">
      <c r="A489" s="6" t="s">
        <v>1350</v>
      </c>
      <c r="B489" s="6" t="s">
        <v>562</v>
      </c>
      <c r="C489" s="6">
        <v>10</v>
      </c>
      <c r="D489" s="6">
        <v>37</v>
      </c>
      <c r="E489" s="6">
        <v>3</v>
      </c>
    </row>
    <row r="490" spans="1:5" ht="12.75">
      <c r="A490" s="6" t="s">
        <v>1351</v>
      </c>
      <c r="B490" s="6" t="s">
        <v>563</v>
      </c>
      <c r="C490" s="6">
        <v>10</v>
      </c>
      <c r="D490" s="6">
        <v>37</v>
      </c>
      <c r="E490" s="6">
        <v>3</v>
      </c>
    </row>
    <row r="491" spans="1:5" ht="12.75">
      <c r="A491" s="6" t="s">
        <v>1352</v>
      </c>
      <c r="B491" s="6" t="s">
        <v>564</v>
      </c>
      <c r="C491" s="6">
        <v>10</v>
      </c>
      <c r="D491" s="6">
        <v>37</v>
      </c>
      <c r="E491" s="6">
        <v>3</v>
      </c>
    </row>
    <row r="492" spans="1:5" ht="12.75">
      <c r="A492" s="32"/>
      <c r="B492" s="38" t="s">
        <v>353</v>
      </c>
      <c r="C492" s="26"/>
      <c r="D492" s="26"/>
      <c r="E492" s="33"/>
    </row>
    <row r="493" spans="1:5" ht="12.75">
      <c r="A493" s="35" t="s">
        <v>373</v>
      </c>
      <c r="B493" s="36" t="s">
        <v>277</v>
      </c>
      <c r="C493" s="36">
        <v>10</v>
      </c>
      <c r="D493" s="36">
        <v>290</v>
      </c>
      <c r="E493" s="36">
        <v>30</v>
      </c>
    </row>
    <row r="494" spans="1:5" ht="12.75">
      <c r="A494" s="12"/>
      <c r="B494" s="38" t="s">
        <v>241</v>
      </c>
      <c r="C494" s="15"/>
      <c r="D494" s="15"/>
      <c r="E494" s="16"/>
    </row>
    <row r="495" spans="1:5" ht="12.75">
      <c r="A495" s="24" t="s">
        <v>355</v>
      </c>
      <c r="B495" s="6" t="s">
        <v>356</v>
      </c>
      <c r="C495" s="6">
        <v>1</v>
      </c>
      <c r="D495" s="6">
        <v>420</v>
      </c>
      <c r="E495" s="6">
        <v>25</v>
      </c>
    </row>
    <row r="496" spans="1:5" ht="12.75">
      <c r="A496" s="24" t="s">
        <v>242</v>
      </c>
      <c r="B496" s="6" t="s">
        <v>243</v>
      </c>
      <c r="C496" s="6">
        <v>1</v>
      </c>
      <c r="D496" s="6">
        <v>700</v>
      </c>
      <c r="E496" s="6">
        <v>25</v>
      </c>
    </row>
    <row r="497" spans="1:5" ht="12.75">
      <c r="A497" s="72"/>
      <c r="B497" s="38" t="s">
        <v>491</v>
      </c>
      <c r="C497" s="73"/>
      <c r="D497" s="73"/>
      <c r="E497" s="74"/>
    </row>
    <row r="498" spans="1:5" ht="12.75">
      <c r="A498" s="35" t="s">
        <v>492</v>
      </c>
      <c r="B498" s="36" t="s">
        <v>494</v>
      </c>
      <c r="C498" s="36">
        <v>1</v>
      </c>
      <c r="D498" s="36">
        <v>1550</v>
      </c>
      <c r="E498" s="36">
        <v>50</v>
      </c>
    </row>
    <row r="499" spans="1:5" ht="12.75">
      <c r="A499" s="35" t="s">
        <v>493</v>
      </c>
      <c r="B499" s="36" t="s">
        <v>495</v>
      </c>
      <c r="C499" s="36">
        <v>1</v>
      </c>
      <c r="D499" s="36">
        <v>1150</v>
      </c>
      <c r="E499" s="36">
        <v>30</v>
      </c>
    </row>
    <row r="500" spans="1:5" ht="15.75">
      <c r="A500" s="12"/>
      <c r="B500" s="30" t="s">
        <v>1353</v>
      </c>
      <c r="C500" s="4"/>
      <c r="D500" s="4"/>
      <c r="E500" s="5"/>
    </row>
    <row r="501" spans="1:5" ht="12.75">
      <c r="A501" s="12"/>
      <c r="B501" s="37" t="s">
        <v>1354</v>
      </c>
      <c r="C501" s="13"/>
      <c r="D501" s="13"/>
      <c r="E501" s="14"/>
    </row>
    <row r="502" spans="1:5" ht="13.5">
      <c r="A502" s="17"/>
      <c r="B502" s="9" t="s">
        <v>1355</v>
      </c>
      <c r="C502" s="10"/>
      <c r="D502" s="10"/>
      <c r="E502" s="11"/>
    </row>
    <row r="503" spans="1:5" ht="12.75">
      <c r="A503" s="6" t="s">
        <v>1356</v>
      </c>
      <c r="B503" s="6" t="s">
        <v>1357</v>
      </c>
      <c r="C503" s="6">
        <v>11</v>
      </c>
      <c r="D503" s="6">
        <v>161</v>
      </c>
      <c r="E503" s="6">
        <v>11</v>
      </c>
    </row>
    <row r="504" spans="1:5" ht="12.75">
      <c r="A504" s="6" t="s">
        <v>1358</v>
      </c>
      <c r="B504" s="6" t="s">
        <v>1359</v>
      </c>
      <c r="C504" s="6">
        <v>18</v>
      </c>
      <c r="D504" s="6">
        <v>191</v>
      </c>
      <c r="E504" s="6">
        <v>13</v>
      </c>
    </row>
    <row r="505" spans="1:5" ht="12.75">
      <c r="A505" s="6" t="s">
        <v>1360</v>
      </c>
      <c r="B505" s="6" t="s">
        <v>1361</v>
      </c>
      <c r="C505" s="6">
        <v>10</v>
      </c>
      <c r="D505" s="6">
        <v>102</v>
      </c>
      <c r="E505" s="6">
        <v>7</v>
      </c>
    </row>
    <row r="506" spans="1:5" ht="12.75">
      <c r="A506" s="6" t="s">
        <v>1362</v>
      </c>
      <c r="B506" s="6" t="s">
        <v>1363</v>
      </c>
      <c r="C506" s="6">
        <v>3</v>
      </c>
      <c r="D506" s="6">
        <v>381</v>
      </c>
      <c r="E506" s="6">
        <v>22</v>
      </c>
    </row>
    <row r="507" spans="1:5" ht="12.75">
      <c r="A507" s="6" t="s">
        <v>1364</v>
      </c>
      <c r="B507" s="6" t="s">
        <v>1365</v>
      </c>
      <c r="C507" s="6">
        <v>35</v>
      </c>
      <c r="D507" s="6">
        <v>159</v>
      </c>
      <c r="E507" s="6">
        <v>11</v>
      </c>
    </row>
    <row r="508" spans="1:5" ht="12.75">
      <c r="A508" s="6" t="s">
        <v>1366</v>
      </c>
      <c r="B508" s="6" t="s">
        <v>1367</v>
      </c>
      <c r="C508" s="6">
        <v>12</v>
      </c>
      <c r="D508" s="6">
        <v>131</v>
      </c>
      <c r="E508" s="6">
        <v>9</v>
      </c>
    </row>
    <row r="509" spans="1:5" ht="12.75">
      <c r="A509" s="6" t="s">
        <v>1368</v>
      </c>
      <c r="B509" s="6" t="s">
        <v>1369</v>
      </c>
      <c r="C509" s="6">
        <v>6</v>
      </c>
      <c r="D509" s="6">
        <v>254</v>
      </c>
      <c r="E509" s="6">
        <v>17</v>
      </c>
    </row>
    <row r="510" spans="1:5" ht="12.75">
      <c r="A510" s="6" t="s">
        <v>1370</v>
      </c>
      <c r="B510" s="6" t="s">
        <v>1371</v>
      </c>
      <c r="C510" s="6">
        <v>10</v>
      </c>
      <c r="D510" s="6">
        <v>159</v>
      </c>
      <c r="E510" s="6">
        <v>11</v>
      </c>
    </row>
    <row r="511" spans="1:5" ht="12.75">
      <c r="A511" s="6" t="s">
        <v>1372</v>
      </c>
      <c r="B511" s="6" t="s">
        <v>1373</v>
      </c>
      <c r="C511" s="6">
        <v>4</v>
      </c>
      <c r="D511" s="6">
        <v>223</v>
      </c>
      <c r="E511" s="6">
        <v>13</v>
      </c>
    </row>
    <row r="512" spans="1:5" ht="12.75">
      <c r="A512" s="6" t="s">
        <v>1374</v>
      </c>
      <c r="B512" s="6" t="s">
        <v>1375</v>
      </c>
      <c r="C512" s="6">
        <v>35</v>
      </c>
      <c r="D512" s="6">
        <v>158</v>
      </c>
      <c r="E512" s="6">
        <v>11</v>
      </c>
    </row>
    <row r="513" spans="1:5" ht="12.75">
      <c r="A513" s="6" t="s">
        <v>1376</v>
      </c>
      <c r="B513" s="6" t="s">
        <v>1377</v>
      </c>
      <c r="C513" s="6">
        <v>10</v>
      </c>
      <c r="D513" s="6">
        <v>133</v>
      </c>
      <c r="E513" s="6">
        <v>9</v>
      </c>
    </row>
    <row r="514" spans="1:5" ht="12.75">
      <c r="A514" s="6" t="s">
        <v>1378</v>
      </c>
      <c r="B514" s="6" t="s">
        <v>1379</v>
      </c>
      <c r="C514" s="6">
        <v>10</v>
      </c>
      <c r="D514" s="6">
        <v>136</v>
      </c>
      <c r="E514" s="6">
        <v>9</v>
      </c>
    </row>
    <row r="515" spans="1:5" ht="12.75">
      <c r="A515" s="6" t="s">
        <v>1380</v>
      </c>
      <c r="B515" s="6" t="s">
        <v>1381</v>
      </c>
      <c r="C515" s="6">
        <v>9</v>
      </c>
      <c r="D515" s="6">
        <v>105</v>
      </c>
      <c r="E515" s="6">
        <v>7</v>
      </c>
    </row>
    <row r="516" spans="1:5" ht="12.75">
      <c r="A516" s="6" t="s">
        <v>1382</v>
      </c>
      <c r="B516" s="6" t="s">
        <v>1383</v>
      </c>
      <c r="C516" s="6">
        <v>12</v>
      </c>
      <c r="D516" s="6">
        <v>193</v>
      </c>
      <c r="E516" s="6">
        <v>13</v>
      </c>
    </row>
    <row r="517" spans="1:5" ht="12.75">
      <c r="A517" s="6" t="s">
        <v>1384</v>
      </c>
      <c r="B517" s="6" t="s">
        <v>1385</v>
      </c>
      <c r="C517" s="6">
        <v>8</v>
      </c>
      <c r="D517" s="6">
        <v>161</v>
      </c>
      <c r="E517" s="6">
        <v>11</v>
      </c>
    </row>
    <row r="518" spans="1:5" ht="12.75">
      <c r="A518" s="6" t="s">
        <v>1386</v>
      </c>
      <c r="B518" s="6" t="s">
        <v>1387</v>
      </c>
      <c r="C518" s="6">
        <v>5</v>
      </c>
      <c r="D518" s="6">
        <v>67</v>
      </c>
      <c r="E518" s="6">
        <v>4</v>
      </c>
    </row>
    <row r="519" spans="1:5" ht="12.75">
      <c r="A519" s="6" t="s">
        <v>1388</v>
      </c>
      <c r="B519" s="6" t="s">
        <v>1389</v>
      </c>
      <c r="C519" s="6">
        <v>9</v>
      </c>
      <c r="D519" s="6">
        <v>208</v>
      </c>
      <c r="E519" s="6">
        <v>14</v>
      </c>
    </row>
    <row r="520" spans="1:5" ht="13.5">
      <c r="A520" s="12"/>
      <c r="B520" s="1" t="s">
        <v>1390</v>
      </c>
      <c r="C520" s="3"/>
      <c r="D520" s="3"/>
      <c r="E520" s="2"/>
    </row>
    <row r="521" spans="1:5" ht="12.75">
      <c r="A521" s="6" t="s">
        <v>1391</v>
      </c>
      <c r="B521" s="6" t="s">
        <v>1392</v>
      </c>
      <c r="C521" s="6">
        <v>9</v>
      </c>
      <c r="D521" s="6">
        <v>136</v>
      </c>
      <c r="E521" s="6">
        <v>9</v>
      </c>
    </row>
    <row r="522" spans="1:5" ht="12.75">
      <c r="A522" s="6" t="s">
        <v>1393</v>
      </c>
      <c r="B522" s="6" t="s">
        <v>1394</v>
      </c>
      <c r="C522" s="6">
        <v>10</v>
      </c>
      <c r="D522" s="6">
        <v>104</v>
      </c>
      <c r="E522" s="6">
        <v>7</v>
      </c>
    </row>
    <row r="523" spans="1:5" ht="12.75">
      <c r="A523" s="6" t="s">
        <v>1395</v>
      </c>
      <c r="B523" s="6" t="s">
        <v>1396</v>
      </c>
      <c r="C523" s="6">
        <v>35</v>
      </c>
      <c r="D523" s="6">
        <v>188</v>
      </c>
      <c r="E523" s="6">
        <v>13</v>
      </c>
    </row>
    <row r="524" spans="1:5" ht="12.75">
      <c r="A524" s="6" t="s">
        <v>1397</v>
      </c>
      <c r="B524" s="6" t="s">
        <v>1398</v>
      </c>
      <c r="C524" s="6">
        <v>6</v>
      </c>
      <c r="D524" s="6">
        <v>118</v>
      </c>
      <c r="E524" s="6">
        <v>8</v>
      </c>
    </row>
    <row r="525" spans="1:5" ht="12.75">
      <c r="A525" s="6" t="s">
        <v>1399</v>
      </c>
      <c r="B525" s="6" t="s">
        <v>0</v>
      </c>
      <c r="C525" s="6">
        <v>8</v>
      </c>
      <c r="D525" s="6">
        <v>158</v>
      </c>
      <c r="E525" s="6">
        <v>11</v>
      </c>
    </row>
    <row r="526" spans="1:5" ht="12.75">
      <c r="A526" s="6" t="s">
        <v>1</v>
      </c>
      <c r="B526" s="6" t="s">
        <v>2</v>
      </c>
      <c r="C526" s="6">
        <v>5</v>
      </c>
      <c r="D526" s="6">
        <v>70</v>
      </c>
      <c r="E526" s="6">
        <v>4</v>
      </c>
    </row>
    <row r="527" spans="1:5" ht="13.5">
      <c r="A527" s="12"/>
      <c r="B527" s="1" t="s">
        <v>3</v>
      </c>
      <c r="C527" s="3"/>
      <c r="D527" s="3"/>
      <c r="E527" s="2"/>
    </row>
    <row r="528" spans="1:5" ht="12.75">
      <c r="A528" s="6" t="s">
        <v>4</v>
      </c>
      <c r="B528" s="6" t="s">
        <v>5</v>
      </c>
      <c r="C528" s="6">
        <v>10</v>
      </c>
      <c r="D528" s="6">
        <v>162</v>
      </c>
      <c r="E528" s="6">
        <v>11</v>
      </c>
    </row>
    <row r="529" spans="1:5" ht="12.75">
      <c r="A529" s="6" t="s">
        <v>6</v>
      </c>
      <c r="B529" s="6" t="s">
        <v>7</v>
      </c>
      <c r="C529" s="6">
        <v>8</v>
      </c>
      <c r="D529" s="6">
        <v>133</v>
      </c>
      <c r="E529" s="6">
        <v>9</v>
      </c>
    </row>
    <row r="530" spans="1:5" ht="12.75">
      <c r="A530" s="6" t="s">
        <v>8</v>
      </c>
      <c r="B530" s="6" t="s">
        <v>9</v>
      </c>
      <c r="C530" s="6">
        <v>7</v>
      </c>
      <c r="D530" s="6">
        <v>115</v>
      </c>
      <c r="E530" s="6">
        <v>8</v>
      </c>
    </row>
    <row r="531" spans="1:5" ht="12.75">
      <c r="A531" s="6" t="s">
        <v>10</v>
      </c>
      <c r="B531" s="6" t="s">
        <v>11</v>
      </c>
      <c r="C531" s="6">
        <v>6</v>
      </c>
      <c r="D531" s="6">
        <v>210</v>
      </c>
      <c r="E531" s="6">
        <v>14</v>
      </c>
    </row>
    <row r="532" spans="1:5" ht="12.75">
      <c r="A532" s="6" t="s">
        <v>12</v>
      </c>
      <c r="B532" s="6" t="s">
        <v>13</v>
      </c>
      <c r="C532" s="6">
        <v>20</v>
      </c>
      <c r="D532" s="6">
        <v>193</v>
      </c>
      <c r="E532" s="6">
        <v>13</v>
      </c>
    </row>
    <row r="533" spans="1:5" ht="12.75">
      <c r="A533" s="6" t="s">
        <v>14</v>
      </c>
      <c r="B533" s="6" t="s">
        <v>15</v>
      </c>
      <c r="C533" s="6">
        <v>7</v>
      </c>
      <c r="D533" s="6">
        <v>192</v>
      </c>
      <c r="E533" s="6">
        <v>13</v>
      </c>
    </row>
    <row r="534" spans="1:5" ht="12.75">
      <c r="A534" s="6" t="s">
        <v>16</v>
      </c>
      <c r="B534" s="6" t="s">
        <v>17</v>
      </c>
      <c r="C534" s="6">
        <v>8</v>
      </c>
      <c r="D534" s="6">
        <v>174</v>
      </c>
      <c r="E534" s="6">
        <v>12</v>
      </c>
    </row>
    <row r="535" spans="1:5" ht="12.75">
      <c r="A535" s="6" t="s">
        <v>18</v>
      </c>
      <c r="B535" s="6" t="s">
        <v>19</v>
      </c>
      <c r="C535" s="6">
        <v>6</v>
      </c>
      <c r="D535" s="6">
        <v>312</v>
      </c>
      <c r="E535" s="6">
        <v>20</v>
      </c>
    </row>
    <row r="536" spans="1:5" ht="12.75">
      <c r="A536" s="6" t="s">
        <v>20</v>
      </c>
      <c r="B536" s="6" t="s">
        <v>21</v>
      </c>
      <c r="C536" s="6">
        <v>5</v>
      </c>
      <c r="D536" s="6">
        <v>67</v>
      </c>
      <c r="E536" s="6">
        <v>4</v>
      </c>
    </row>
    <row r="537" spans="1:5" ht="12.75">
      <c r="A537" s="6" t="s">
        <v>22</v>
      </c>
      <c r="B537" s="6" t="s">
        <v>23</v>
      </c>
      <c r="C537" s="6">
        <v>9</v>
      </c>
      <c r="D537" s="6">
        <v>114</v>
      </c>
      <c r="E537" s="6">
        <v>8</v>
      </c>
    </row>
    <row r="538" spans="1:5" ht="12.75">
      <c r="A538" s="6" t="s">
        <v>24</v>
      </c>
      <c r="B538" s="6" t="s">
        <v>25</v>
      </c>
      <c r="C538" s="6">
        <v>6</v>
      </c>
      <c r="D538" s="6">
        <v>206</v>
      </c>
      <c r="E538" s="6">
        <v>14</v>
      </c>
    </row>
    <row r="539" spans="1:5" ht="12.75">
      <c r="A539" s="6" t="s">
        <v>26</v>
      </c>
      <c r="B539" s="6" t="s">
        <v>27</v>
      </c>
      <c r="C539" s="6">
        <v>10</v>
      </c>
      <c r="D539" s="6">
        <v>122</v>
      </c>
      <c r="E539" s="6">
        <v>8</v>
      </c>
    </row>
    <row r="540" spans="1:5" ht="13.5">
      <c r="A540" s="12"/>
      <c r="B540" s="1" t="s">
        <v>28</v>
      </c>
      <c r="C540" s="3"/>
      <c r="D540" s="3"/>
      <c r="E540" s="2"/>
    </row>
    <row r="541" spans="1:5" ht="12.75">
      <c r="A541" s="6" t="s">
        <v>29</v>
      </c>
      <c r="B541" s="6" t="s">
        <v>30</v>
      </c>
      <c r="C541" s="6">
        <v>7</v>
      </c>
      <c r="D541" s="6">
        <v>122</v>
      </c>
      <c r="E541" s="6">
        <v>8</v>
      </c>
    </row>
    <row r="542" spans="1:5" ht="12.75">
      <c r="A542" s="6" t="s">
        <v>31</v>
      </c>
      <c r="B542" s="6" t="s">
        <v>32</v>
      </c>
      <c r="C542" s="6">
        <v>10</v>
      </c>
      <c r="D542" s="6">
        <v>122</v>
      </c>
      <c r="E542" s="6">
        <v>8</v>
      </c>
    </row>
    <row r="543" spans="1:5" ht="12.75">
      <c r="A543" s="6" t="s">
        <v>33</v>
      </c>
      <c r="B543" s="6" t="s">
        <v>34</v>
      </c>
      <c r="C543" s="6">
        <v>6</v>
      </c>
      <c r="D543" s="6">
        <v>160</v>
      </c>
      <c r="E543" s="6">
        <v>11</v>
      </c>
    </row>
    <row r="544" spans="1:5" ht="12.75">
      <c r="A544" s="6" t="s">
        <v>35</v>
      </c>
      <c r="B544" s="6" t="s">
        <v>36</v>
      </c>
      <c r="C544" s="6">
        <v>11</v>
      </c>
      <c r="D544" s="6">
        <v>144</v>
      </c>
      <c r="E544" s="6">
        <v>10</v>
      </c>
    </row>
    <row r="545" spans="1:5" ht="12.75">
      <c r="A545" s="6" t="s">
        <v>37</v>
      </c>
      <c r="B545" s="6" t="s">
        <v>38</v>
      </c>
      <c r="C545" s="6">
        <v>11</v>
      </c>
      <c r="D545" s="6">
        <v>159</v>
      </c>
      <c r="E545" s="6">
        <v>11</v>
      </c>
    </row>
    <row r="546" spans="1:5" ht="13.5">
      <c r="A546" s="12"/>
      <c r="B546" s="1" t="s">
        <v>39</v>
      </c>
      <c r="C546" s="3"/>
      <c r="D546" s="3"/>
      <c r="E546" s="2"/>
    </row>
    <row r="547" spans="1:5" ht="12.75">
      <c r="A547" s="6" t="s">
        <v>40</v>
      </c>
      <c r="B547" s="6" t="s">
        <v>41</v>
      </c>
      <c r="C547" s="6">
        <v>10</v>
      </c>
      <c r="D547" s="6">
        <v>114</v>
      </c>
      <c r="E547" s="6">
        <v>8</v>
      </c>
    </row>
    <row r="548" spans="1:5" ht="12.75">
      <c r="A548" s="6" t="s">
        <v>42</v>
      </c>
      <c r="B548" s="6" t="s">
        <v>43</v>
      </c>
      <c r="C548" s="6">
        <v>7</v>
      </c>
      <c r="D548" s="6">
        <v>103</v>
      </c>
      <c r="E548" s="6">
        <v>7</v>
      </c>
    </row>
    <row r="549" spans="1:5" ht="12.75">
      <c r="A549" s="6" t="s">
        <v>44</v>
      </c>
      <c r="B549" s="6" t="s">
        <v>45</v>
      </c>
      <c r="C549" s="6">
        <v>8</v>
      </c>
      <c r="D549" s="6">
        <v>119</v>
      </c>
      <c r="E549" s="6">
        <v>8</v>
      </c>
    </row>
    <row r="550" spans="1:5" ht="12.75">
      <c r="A550" s="6" t="s">
        <v>46</v>
      </c>
      <c r="B550" s="6" t="s">
        <v>47</v>
      </c>
      <c r="C550" s="6">
        <v>6</v>
      </c>
      <c r="D550" s="6">
        <v>120</v>
      </c>
      <c r="E550" s="6">
        <v>8</v>
      </c>
    </row>
    <row r="551" spans="1:5" ht="12.75">
      <c r="A551" s="6" t="s">
        <v>48</v>
      </c>
      <c r="B551" s="6" t="s">
        <v>49</v>
      </c>
      <c r="C551" s="6">
        <v>9</v>
      </c>
      <c r="D551" s="6">
        <v>118</v>
      </c>
      <c r="E551" s="6">
        <v>8</v>
      </c>
    </row>
    <row r="552" spans="1:5" ht="12.75">
      <c r="A552" s="6" t="s">
        <v>50</v>
      </c>
      <c r="B552" s="6" t="s">
        <v>51</v>
      </c>
      <c r="C552" s="6">
        <v>6</v>
      </c>
      <c r="D552" s="6">
        <v>158</v>
      </c>
      <c r="E552" s="6">
        <v>11</v>
      </c>
    </row>
    <row r="553" spans="1:5" ht="12.75">
      <c r="A553" s="6" t="s">
        <v>52</v>
      </c>
      <c r="B553" s="6" t="s">
        <v>53</v>
      </c>
      <c r="C553" s="6">
        <v>5</v>
      </c>
      <c r="D553" s="6">
        <v>67</v>
      </c>
      <c r="E553" s="6">
        <v>4</v>
      </c>
    </row>
    <row r="554" spans="1:5" ht="12.75">
      <c r="A554" s="6" t="s">
        <v>54</v>
      </c>
      <c r="B554" s="6" t="s">
        <v>565</v>
      </c>
      <c r="C554" s="6">
        <v>12</v>
      </c>
      <c r="D554" s="6">
        <v>410</v>
      </c>
      <c r="E554" s="6">
        <v>25</v>
      </c>
    </row>
    <row r="555" spans="1:5" ht="12.75">
      <c r="A555" s="6" t="s">
        <v>55</v>
      </c>
      <c r="B555" s="6" t="s">
        <v>566</v>
      </c>
      <c r="C555" s="6">
        <v>10</v>
      </c>
      <c r="D555" s="6">
        <v>190</v>
      </c>
      <c r="E555" s="6">
        <v>13</v>
      </c>
    </row>
    <row r="556" spans="1:5" ht="13.5">
      <c r="A556" s="12"/>
      <c r="B556" s="1" t="s">
        <v>56</v>
      </c>
      <c r="C556" s="3"/>
      <c r="D556" s="3"/>
      <c r="E556" s="2"/>
    </row>
    <row r="557" spans="1:5" ht="12.75">
      <c r="A557" s="6" t="s">
        <v>57</v>
      </c>
      <c r="B557" s="6" t="s">
        <v>567</v>
      </c>
      <c r="C557" s="6">
        <v>10</v>
      </c>
      <c r="D557" s="6">
        <v>86</v>
      </c>
      <c r="E557" s="6">
        <v>6</v>
      </c>
    </row>
    <row r="558" spans="1:5" ht="12.75">
      <c r="A558" s="6" t="s">
        <v>58</v>
      </c>
      <c r="B558" s="6" t="s">
        <v>568</v>
      </c>
      <c r="C558" s="6">
        <v>11</v>
      </c>
      <c r="D558" s="6">
        <v>106</v>
      </c>
      <c r="E558" s="6">
        <v>7</v>
      </c>
    </row>
    <row r="559" spans="1:5" ht="12.75">
      <c r="A559" s="6" t="s">
        <v>59</v>
      </c>
      <c r="B559" s="6" t="s">
        <v>569</v>
      </c>
      <c r="C559" s="6">
        <v>11</v>
      </c>
      <c r="D559" s="6">
        <v>120</v>
      </c>
      <c r="E559" s="6">
        <v>8</v>
      </c>
    </row>
    <row r="560" spans="1:5" ht="12.75">
      <c r="A560" s="6" t="s">
        <v>60</v>
      </c>
      <c r="B560" s="6" t="s">
        <v>570</v>
      </c>
      <c r="C560" s="6">
        <v>7</v>
      </c>
      <c r="D560" s="6">
        <v>120</v>
      </c>
      <c r="E560" s="6">
        <v>8</v>
      </c>
    </row>
    <row r="561" spans="1:5" ht="12.75">
      <c r="A561" s="6" t="s">
        <v>61</v>
      </c>
      <c r="B561" s="6" t="s">
        <v>571</v>
      </c>
      <c r="C561" s="6">
        <v>8</v>
      </c>
      <c r="D561" s="6">
        <v>150</v>
      </c>
      <c r="E561" s="6">
        <v>10</v>
      </c>
    </row>
    <row r="562" spans="1:5" ht="12.75">
      <c r="A562" s="6" t="s">
        <v>62</v>
      </c>
      <c r="B562" s="6" t="s">
        <v>572</v>
      </c>
      <c r="C562" s="6">
        <v>11</v>
      </c>
      <c r="D562" s="6">
        <v>103</v>
      </c>
      <c r="E562" s="6">
        <v>7</v>
      </c>
    </row>
    <row r="563" spans="1:5" ht="13.5">
      <c r="A563" s="12"/>
      <c r="B563" s="1" t="s">
        <v>63</v>
      </c>
      <c r="C563" s="3"/>
      <c r="D563" s="3"/>
      <c r="E563" s="2"/>
    </row>
    <row r="564" spans="1:5" ht="12.75">
      <c r="A564" s="6" t="s">
        <v>64</v>
      </c>
      <c r="B564" s="6" t="s">
        <v>573</v>
      </c>
      <c r="C564" s="6">
        <v>10</v>
      </c>
      <c r="D564" s="6">
        <v>178</v>
      </c>
      <c r="E564" s="6">
        <v>12</v>
      </c>
    </row>
    <row r="565" spans="1:5" ht="12.75">
      <c r="A565" s="6" t="s">
        <v>65</v>
      </c>
      <c r="B565" s="6" t="s">
        <v>574</v>
      </c>
      <c r="C565" s="6">
        <v>10</v>
      </c>
      <c r="D565" s="6">
        <v>175</v>
      </c>
      <c r="E565" s="6">
        <v>12</v>
      </c>
    </row>
    <row r="566" spans="1:5" ht="12.75">
      <c r="A566" s="6" t="s">
        <v>66</v>
      </c>
      <c r="B566" s="6" t="s">
        <v>575</v>
      </c>
      <c r="C566" s="6">
        <v>10</v>
      </c>
      <c r="D566" s="6">
        <v>206</v>
      </c>
      <c r="E566" s="6">
        <v>14</v>
      </c>
    </row>
    <row r="567" spans="1:5" ht="12.75">
      <c r="A567" s="6" t="s">
        <v>67</v>
      </c>
      <c r="B567" s="6" t="s">
        <v>68</v>
      </c>
      <c r="C567" s="6">
        <v>4</v>
      </c>
      <c r="D567" s="6">
        <v>358</v>
      </c>
      <c r="E567" s="6">
        <v>20</v>
      </c>
    </row>
    <row r="568" spans="1:5" ht="12.75">
      <c r="A568" s="6" t="s">
        <v>69</v>
      </c>
      <c r="B568" s="6" t="s">
        <v>70</v>
      </c>
      <c r="C568" s="6">
        <v>4</v>
      </c>
      <c r="D568" s="6">
        <v>358</v>
      </c>
      <c r="E568" s="6">
        <v>20</v>
      </c>
    </row>
    <row r="569" spans="1:5" ht="12.75">
      <c r="A569" s="6" t="s">
        <v>71</v>
      </c>
      <c r="B569" s="6" t="s">
        <v>72</v>
      </c>
      <c r="C569" s="6">
        <v>4</v>
      </c>
      <c r="D569" s="6">
        <v>350</v>
      </c>
      <c r="E569" s="6">
        <v>20</v>
      </c>
    </row>
    <row r="570" spans="1:5" ht="12.75">
      <c r="A570" s="6" t="s">
        <v>73</v>
      </c>
      <c r="B570" s="6" t="s">
        <v>74</v>
      </c>
      <c r="C570" s="6">
        <v>4</v>
      </c>
      <c r="D570" s="6">
        <v>350</v>
      </c>
      <c r="E570" s="6">
        <v>20</v>
      </c>
    </row>
    <row r="571" spans="1:5" ht="12.75">
      <c r="A571" s="6" t="s">
        <v>75</v>
      </c>
      <c r="B571" s="6" t="s">
        <v>576</v>
      </c>
      <c r="C571" s="6">
        <v>8</v>
      </c>
      <c r="D571" s="6">
        <v>176</v>
      </c>
      <c r="E571" s="6">
        <v>12</v>
      </c>
    </row>
    <row r="572" spans="1:5" ht="13.5">
      <c r="A572" s="12"/>
      <c r="B572" s="1" t="s">
        <v>76</v>
      </c>
      <c r="C572" s="3"/>
      <c r="D572" s="3"/>
      <c r="E572" s="2"/>
    </row>
    <row r="573" spans="1:5" ht="12.75">
      <c r="A573" s="6" t="s">
        <v>77</v>
      </c>
      <c r="B573" s="6" t="s">
        <v>577</v>
      </c>
      <c r="C573" s="6">
        <v>6</v>
      </c>
      <c r="D573" s="6">
        <v>287</v>
      </c>
      <c r="E573" s="6">
        <v>16</v>
      </c>
    </row>
    <row r="574" spans="1:5" ht="12.75">
      <c r="A574" s="6" t="s">
        <v>78</v>
      </c>
      <c r="B574" s="6" t="s">
        <v>79</v>
      </c>
      <c r="C574" s="6">
        <v>6</v>
      </c>
      <c r="D574" s="6">
        <v>318</v>
      </c>
      <c r="E574" s="6">
        <v>18</v>
      </c>
    </row>
    <row r="575" spans="1:5" ht="12.75">
      <c r="A575" s="12"/>
      <c r="B575" s="38" t="s">
        <v>80</v>
      </c>
      <c r="C575" s="15"/>
      <c r="D575" s="15"/>
      <c r="E575" s="16"/>
    </row>
    <row r="576" spans="1:5" ht="12.75">
      <c r="A576" s="6" t="s">
        <v>81</v>
      </c>
      <c r="B576" s="6" t="s">
        <v>578</v>
      </c>
      <c r="C576" s="6">
        <v>6</v>
      </c>
      <c r="D576" s="6">
        <v>176</v>
      </c>
      <c r="E576" s="6">
        <v>11</v>
      </c>
    </row>
    <row r="577" spans="1:5" ht="12.75">
      <c r="A577" s="6" t="s">
        <v>82</v>
      </c>
      <c r="B577" s="6" t="s">
        <v>579</v>
      </c>
      <c r="C577" s="6">
        <v>6</v>
      </c>
      <c r="D577" s="6">
        <v>176</v>
      </c>
      <c r="E577" s="6">
        <v>11</v>
      </c>
    </row>
    <row r="578" spans="1:5" ht="12.75">
      <c r="A578" s="6" t="s">
        <v>83</v>
      </c>
      <c r="B578" s="6" t="s">
        <v>580</v>
      </c>
      <c r="C578" s="6">
        <v>6</v>
      </c>
      <c r="D578" s="6">
        <v>176</v>
      </c>
      <c r="E578" s="6">
        <v>11</v>
      </c>
    </row>
    <row r="579" spans="1:5" ht="12.75">
      <c r="A579" s="6" t="s">
        <v>84</v>
      </c>
      <c r="B579" s="6" t="s">
        <v>581</v>
      </c>
      <c r="C579" s="6">
        <v>6</v>
      </c>
      <c r="D579" s="6">
        <v>176</v>
      </c>
      <c r="E579" s="6">
        <v>11</v>
      </c>
    </row>
    <row r="580" spans="1:5" ht="12.75">
      <c r="A580" s="6" t="s">
        <v>85</v>
      </c>
      <c r="B580" s="6" t="s">
        <v>582</v>
      </c>
      <c r="C580" s="6">
        <v>6</v>
      </c>
      <c r="D580" s="6">
        <v>176</v>
      </c>
      <c r="E580" s="6">
        <v>11</v>
      </c>
    </row>
    <row r="581" spans="1:5" ht="12.75">
      <c r="A581" s="6" t="s">
        <v>86</v>
      </c>
      <c r="B581" s="6" t="s">
        <v>583</v>
      </c>
      <c r="C581" s="6">
        <v>6</v>
      </c>
      <c r="D581" s="6">
        <v>176</v>
      </c>
      <c r="E581" s="6">
        <v>11</v>
      </c>
    </row>
    <row r="582" spans="1:5" ht="12.75">
      <c r="A582" s="6" t="s">
        <v>87</v>
      </c>
      <c r="B582" s="6" t="s">
        <v>584</v>
      </c>
      <c r="C582" s="6">
        <v>6</v>
      </c>
      <c r="D582" s="6">
        <v>176</v>
      </c>
      <c r="E582" s="6">
        <v>11</v>
      </c>
    </row>
    <row r="583" spans="1:5" ht="12.75">
      <c r="A583" s="6" t="s">
        <v>88</v>
      </c>
      <c r="B583" s="6" t="s">
        <v>585</v>
      </c>
      <c r="C583" s="6">
        <v>6</v>
      </c>
      <c r="D583" s="6">
        <v>150</v>
      </c>
      <c r="E583" s="6">
        <v>9</v>
      </c>
    </row>
    <row r="584" spans="1:5" ht="12.75">
      <c r="A584" s="6" t="s">
        <v>89</v>
      </c>
      <c r="B584" s="6" t="s">
        <v>586</v>
      </c>
      <c r="C584" s="6">
        <v>6</v>
      </c>
      <c r="D584" s="6">
        <v>150</v>
      </c>
      <c r="E584" s="6">
        <v>9</v>
      </c>
    </row>
    <row r="585" spans="1:5" ht="12.75">
      <c r="A585" s="6" t="s">
        <v>90</v>
      </c>
      <c r="B585" s="6" t="s">
        <v>587</v>
      </c>
      <c r="C585" s="6">
        <v>6</v>
      </c>
      <c r="D585" s="6">
        <v>150</v>
      </c>
      <c r="E585" s="6">
        <v>9</v>
      </c>
    </row>
    <row r="586" spans="1:5" ht="12.75">
      <c r="A586" s="6" t="s">
        <v>342</v>
      </c>
      <c r="B586" s="6" t="s">
        <v>343</v>
      </c>
      <c r="C586" s="6">
        <v>6</v>
      </c>
      <c r="D586" s="6">
        <v>150</v>
      </c>
      <c r="E586" s="6">
        <v>9</v>
      </c>
    </row>
    <row r="587" spans="1:5" ht="12.75">
      <c r="A587" s="6" t="s">
        <v>91</v>
      </c>
      <c r="B587" s="6" t="s">
        <v>588</v>
      </c>
      <c r="C587" s="6">
        <v>6</v>
      </c>
      <c r="D587" s="6">
        <v>150</v>
      </c>
      <c r="E587" s="6">
        <v>9</v>
      </c>
    </row>
    <row r="588" spans="1:5" ht="12.75">
      <c r="A588" s="6" t="s">
        <v>102</v>
      </c>
      <c r="B588" s="6" t="s">
        <v>589</v>
      </c>
      <c r="C588" s="6">
        <v>6</v>
      </c>
      <c r="D588" s="6">
        <v>150</v>
      </c>
      <c r="E588" s="6">
        <v>9</v>
      </c>
    </row>
    <row r="589" spans="1:5" ht="12.75">
      <c r="A589" s="6" t="s">
        <v>103</v>
      </c>
      <c r="B589" s="6" t="s">
        <v>590</v>
      </c>
      <c r="C589" s="6">
        <v>6</v>
      </c>
      <c r="D589" s="6">
        <v>150</v>
      </c>
      <c r="E589" s="6">
        <v>9</v>
      </c>
    </row>
    <row r="590" spans="1:5" ht="12.75">
      <c r="A590" s="6" t="s">
        <v>340</v>
      </c>
      <c r="B590" s="6" t="s">
        <v>341</v>
      </c>
      <c r="C590" s="6">
        <v>6</v>
      </c>
      <c r="D590" s="6">
        <v>150</v>
      </c>
      <c r="E590" s="6">
        <v>9</v>
      </c>
    </row>
    <row r="591" spans="1:5" ht="12.75">
      <c r="A591" s="6" t="s">
        <v>104</v>
      </c>
      <c r="B591" s="6" t="s">
        <v>591</v>
      </c>
      <c r="C591" s="6">
        <v>6</v>
      </c>
      <c r="D591" s="6">
        <v>150</v>
      </c>
      <c r="E591" s="6">
        <v>9</v>
      </c>
    </row>
    <row r="592" spans="1:5" ht="12.75">
      <c r="A592" s="6" t="s">
        <v>105</v>
      </c>
      <c r="B592" s="6" t="s">
        <v>592</v>
      </c>
      <c r="C592" s="6">
        <v>6</v>
      </c>
      <c r="D592" s="6">
        <v>150</v>
      </c>
      <c r="E592" s="6">
        <v>9</v>
      </c>
    </row>
    <row r="593" spans="1:5" ht="12.75">
      <c r="A593" s="6" t="s">
        <v>106</v>
      </c>
      <c r="B593" s="6" t="s">
        <v>319</v>
      </c>
      <c r="C593" s="6">
        <v>6</v>
      </c>
      <c r="D593" s="6">
        <v>150</v>
      </c>
      <c r="E593" s="6">
        <v>9</v>
      </c>
    </row>
    <row r="594" spans="1:5" ht="12.75">
      <c r="A594" s="6" t="s">
        <v>107</v>
      </c>
      <c r="B594" s="6" t="s">
        <v>279</v>
      </c>
      <c r="C594" s="6">
        <v>6</v>
      </c>
      <c r="D594" s="6">
        <v>150</v>
      </c>
      <c r="E594" s="6">
        <v>9</v>
      </c>
    </row>
    <row r="595" spans="1:5" ht="12.75">
      <c r="A595" s="6" t="s">
        <v>108</v>
      </c>
      <c r="B595" s="6" t="s">
        <v>320</v>
      </c>
      <c r="C595" s="6">
        <v>6</v>
      </c>
      <c r="D595" s="6">
        <v>150</v>
      </c>
      <c r="E595" s="6">
        <v>9</v>
      </c>
    </row>
    <row r="596" spans="1:5" ht="12.75">
      <c r="A596" s="6" t="s">
        <v>109</v>
      </c>
      <c r="B596" s="6" t="s">
        <v>593</v>
      </c>
      <c r="C596" s="6">
        <v>6</v>
      </c>
      <c r="D596" s="6">
        <v>94</v>
      </c>
      <c r="E596" s="6">
        <v>6</v>
      </c>
    </row>
    <row r="597" spans="1:5" ht="12.75">
      <c r="A597" s="6" t="s">
        <v>110</v>
      </c>
      <c r="B597" s="6" t="s">
        <v>594</v>
      </c>
      <c r="C597" s="6">
        <v>6</v>
      </c>
      <c r="D597" s="6">
        <v>94</v>
      </c>
      <c r="E597" s="6">
        <v>6</v>
      </c>
    </row>
    <row r="598" spans="1:5" ht="12.75">
      <c r="A598" s="6" t="s">
        <v>111</v>
      </c>
      <c r="B598" s="6" t="s">
        <v>595</v>
      </c>
      <c r="C598" s="6">
        <v>6</v>
      </c>
      <c r="D598" s="6">
        <v>94</v>
      </c>
      <c r="E598" s="6">
        <v>6</v>
      </c>
    </row>
    <row r="599" spans="1:5" ht="12.75">
      <c r="A599" s="6" t="s">
        <v>112</v>
      </c>
      <c r="B599" s="6" t="s">
        <v>596</v>
      </c>
      <c r="C599" s="6">
        <v>12</v>
      </c>
      <c r="D599" s="6">
        <v>126</v>
      </c>
      <c r="E599" s="6">
        <v>9</v>
      </c>
    </row>
    <row r="600" spans="1:5" ht="12.75">
      <c r="A600" s="6" t="s">
        <v>113</v>
      </c>
      <c r="B600" s="6" t="s">
        <v>597</v>
      </c>
      <c r="C600" s="6">
        <v>12</v>
      </c>
      <c r="D600" s="6">
        <v>126</v>
      </c>
      <c r="E600" s="6">
        <v>9</v>
      </c>
    </row>
    <row r="601" spans="1:5" ht="12.75">
      <c r="A601" s="6" t="s">
        <v>114</v>
      </c>
      <c r="B601" s="6" t="s">
        <v>598</v>
      </c>
      <c r="C601" s="6">
        <v>12</v>
      </c>
      <c r="D601" s="6">
        <v>126</v>
      </c>
      <c r="E601" s="6">
        <v>9</v>
      </c>
    </row>
    <row r="602" spans="1:5" ht="12.75">
      <c r="A602" s="6" t="s">
        <v>115</v>
      </c>
      <c r="B602" s="6" t="s">
        <v>116</v>
      </c>
      <c r="C602" s="6">
        <v>12</v>
      </c>
      <c r="D602" s="6">
        <v>126</v>
      </c>
      <c r="E602" s="6">
        <v>9</v>
      </c>
    </row>
    <row r="603" spans="1:5" ht="12.75">
      <c r="A603" s="6" t="s">
        <v>117</v>
      </c>
      <c r="B603" s="6" t="s">
        <v>599</v>
      </c>
      <c r="C603" s="6">
        <v>6</v>
      </c>
      <c r="D603" s="6">
        <v>114</v>
      </c>
      <c r="E603" s="6">
        <v>8</v>
      </c>
    </row>
    <row r="604" spans="1:5" ht="12.75">
      <c r="A604" s="6" t="s">
        <v>118</v>
      </c>
      <c r="B604" s="6" t="s">
        <v>600</v>
      </c>
      <c r="C604" s="6">
        <v>6</v>
      </c>
      <c r="D604" s="6">
        <v>114</v>
      </c>
      <c r="E604" s="6">
        <v>8</v>
      </c>
    </row>
    <row r="605" spans="1:5" ht="12.75">
      <c r="A605" s="6" t="s">
        <v>119</v>
      </c>
      <c r="B605" s="6" t="s">
        <v>601</v>
      </c>
      <c r="C605" s="6">
        <v>6</v>
      </c>
      <c r="D605" s="6">
        <v>114</v>
      </c>
      <c r="E605" s="6">
        <v>8</v>
      </c>
    </row>
    <row r="606" spans="1:5" ht="12.75">
      <c r="A606" s="6" t="s">
        <v>120</v>
      </c>
      <c r="B606" s="6" t="s">
        <v>602</v>
      </c>
      <c r="C606" s="6">
        <v>6</v>
      </c>
      <c r="D606" s="6">
        <v>114</v>
      </c>
      <c r="E606" s="6">
        <v>8</v>
      </c>
    </row>
    <row r="607" spans="1:5" ht="12.75">
      <c r="A607" s="6" t="s">
        <v>121</v>
      </c>
      <c r="B607" s="6" t="s">
        <v>603</v>
      </c>
      <c r="C607" s="6">
        <v>6</v>
      </c>
      <c r="D607" s="6">
        <v>114</v>
      </c>
      <c r="E607" s="6">
        <v>8</v>
      </c>
    </row>
    <row r="608" spans="1:5" ht="12.75">
      <c r="A608" s="6" t="s">
        <v>122</v>
      </c>
      <c r="B608" s="6" t="s">
        <v>604</v>
      </c>
      <c r="C608" s="6">
        <v>6</v>
      </c>
      <c r="D608" s="6">
        <v>114</v>
      </c>
      <c r="E608" s="6">
        <v>8</v>
      </c>
    </row>
    <row r="609" spans="1:5" ht="12.75">
      <c r="A609" s="6" t="s">
        <v>123</v>
      </c>
      <c r="B609" s="6" t="s">
        <v>605</v>
      </c>
      <c r="C609" s="6">
        <v>6</v>
      </c>
      <c r="D609" s="6">
        <v>114</v>
      </c>
      <c r="E609" s="6">
        <v>8</v>
      </c>
    </row>
    <row r="610" spans="1:5" ht="12.75">
      <c r="A610" s="24" t="s">
        <v>317</v>
      </c>
      <c r="B610" s="6" t="s">
        <v>318</v>
      </c>
      <c r="C610" s="6">
        <v>6</v>
      </c>
      <c r="D610" s="6">
        <v>114</v>
      </c>
      <c r="E610" s="6">
        <v>8</v>
      </c>
    </row>
    <row r="611" spans="1:5" ht="12.75">
      <c r="A611" s="6" t="s">
        <v>124</v>
      </c>
      <c r="B611" s="6" t="s">
        <v>606</v>
      </c>
      <c r="C611" s="6">
        <v>6</v>
      </c>
      <c r="D611" s="6">
        <v>114</v>
      </c>
      <c r="E611" s="6">
        <v>8</v>
      </c>
    </row>
    <row r="612" spans="1:5" ht="12.75">
      <c r="A612" s="6" t="s">
        <v>125</v>
      </c>
      <c r="B612" s="6" t="s">
        <v>280</v>
      </c>
      <c r="C612" s="6">
        <v>6</v>
      </c>
      <c r="D612" s="6">
        <v>114</v>
      </c>
      <c r="E612" s="6">
        <v>8</v>
      </c>
    </row>
    <row r="613" spans="1:5" ht="12.75">
      <c r="A613" s="6" t="s">
        <v>126</v>
      </c>
      <c r="B613" s="6" t="s">
        <v>607</v>
      </c>
      <c r="C613" s="6">
        <v>6</v>
      </c>
      <c r="D613" s="6">
        <v>114</v>
      </c>
      <c r="E613" s="6">
        <v>8</v>
      </c>
    </row>
    <row r="614" spans="1:5" ht="12.75">
      <c r="A614" s="6" t="s">
        <v>127</v>
      </c>
      <c r="B614" s="6" t="s">
        <v>608</v>
      </c>
      <c r="C614" s="6">
        <v>6</v>
      </c>
      <c r="D614" s="6">
        <v>114</v>
      </c>
      <c r="E614" s="6">
        <v>8</v>
      </c>
    </row>
    <row r="615" spans="1:5" ht="12.75">
      <c r="A615" s="6" t="s">
        <v>128</v>
      </c>
      <c r="B615" s="6" t="s">
        <v>609</v>
      </c>
      <c r="C615" s="6">
        <v>6</v>
      </c>
      <c r="D615" s="6">
        <v>114</v>
      </c>
      <c r="E615" s="6">
        <v>8</v>
      </c>
    </row>
    <row r="616" spans="1:5" ht="12.75">
      <c r="A616" s="6" t="s">
        <v>129</v>
      </c>
      <c r="B616" s="6" t="s">
        <v>610</v>
      </c>
      <c r="C616" s="6">
        <v>6</v>
      </c>
      <c r="D616" s="6">
        <v>114</v>
      </c>
      <c r="E616" s="6">
        <v>8</v>
      </c>
    </row>
    <row r="617" spans="1:5" ht="12.75">
      <c r="A617" s="6" t="s">
        <v>130</v>
      </c>
      <c r="B617" s="6" t="s">
        <v>611</v>
      </c>
      <c r="C617" s="6">
        <v>6</v>
      </c>
      <c r="D617" s="6">
        <v>114</v>
      </c>
      <c r="E617" s="6">
        <v>8</v>
      </c>
    </row>
    <row r="618" spans="1:5" ht="12.75">
      <c r="A618" s="6" t="s">
        <v>131</v>
      </c>
      <c r="B618" s="6" t="s">
        <v>612</v>
      </c>
      <c r="C618" s="6">
        <v>6</v>
      </c>
      <c r="D618" s="6">
        <v>114</v>
      </c>
      <c r="E618" s="6">
        <v>8</v>
      </c>
    </row>
    <row r="619" spans="1:5" ht="12.75">
      <c r="A619" s="6" t="s">
        <v>132</v>
      </c>
      <c r="B619" s="6" t="s">
        <v>613</v>
      </c>
      <c r="C619" s="6">
        <v>6</v>
      </c>
      <c r="D619" s="6">
        <v>114</v>
      </c>
      <c r="E619" s="6">
        <v>8</v>
      </c>
    </row>
    <row r="620" spans="1:5" ht="12.75">
      <c r="A620" s="6" t="s">
        <v>133</v>
      </c>
      <c r="B620" s="6" t="s">
        <v>614</v>
      </c>
      <c r="C620" s="6">
        <v>6</v>
      </c>
      <c r="D620" s="6">
        <v>75</v>
      </c>
      <c r="E620" s="6">
        <v>6</v>
      </c>
    </row>
    <row r="621" spans="1:5" ht="12.75">
      <c r="A621" s="6" t="s">
        <v>134</v>
      </c>
      <c r="B621" s="6" t="s">
        <v>615</v>
      </c>
      <c r="C621" s="6">
        <v>6</v>
      </c>
      <c r="D621" s="6">
        <v>75</v>
      </c>
      <c r="E621" s="6">
        <v>6</v>
      </c>
    </row>
    <row r="622" spans="1:5" ht="12.75">
      <c r="A622" s="6" t="s">
        <v>135</v>
      </c>
      <c r="B622" s="6" t="s">
        <v>616</v>
      </c>
      <c r="C622" s="6">
        <v>6</v>
      </c>
      <c r="D622" s="6">
        <v>75</v>
      </c>
      <c r="E622" s="6">
        <v>6</v>
      </c>
    </row>
    <row r="623" spans="1:5" ht="12.75">
      <c r="A623" s="6" t="s">
        <v>136</v>
      </c>
      <c r="B623" s="6" t="s">
        <v>617</v>
      </c>
      <c r="C623" s="6">
        <v>6</v>
      </c>
      <c r="D623" s="6">
        <v>75</v>
      </c>
      <c r="E623" s="6">
        <v>6</v>
      </c>
    </row>
    <row r="624" spans="1:5" ht="12.75">
      <c r="A624" s="6" t="s">
        <v>137</v>
      </c>
      <c r="B624" s="6" t="s">
        <v>618</v>
      </c>
      <c r="C624" s="6">
        <v>6</v>
      </c>
      <c r="D624" s="6">
        <v>75</v>
      </c>
      <c r="E624" s="6">
        <v>6</v>
      </c>
    </row>
    <row r="625" spans="1:5" ht="12.75">
      <c r="A625" s="6" t="s">
        <v>138</v>
      </c>
      <c r="B625" s="6" t="s">
        <v>619</v>
      </c>
      <c r="C625" s="6">
        <v>6</v>
      </c>
      <c r="D625" s="6">
        <v>75</v>
      </c>
      <c r="E625" s="6">
        <v>6</v>
      </c>
    </row>
    <row r="626" spans="1:5" ht="12.75">
      <c r="A626" s="6" t="s">
        <v>139</v>
      </c>
      <c r="B626" s="6" t="s">
        <v>620</v>
      </c>
      <c r="C626" s="6">
        <v>6</v>
      </c>
      <c r="D626" s="6">
        <v>75</v>
      </c>
      <c r="E626" s="6">
        <v>6</v>
      </c>
    </row>
    <row r="627" spans="1:5" ht="12.75">
      <c r="A627" s="6" t="s">
        <v>140</v>
      </c>
      <c r="B627" s="6" t="s">
        <v>621</v>
      </c>
      <c r="C627" s="6">
        <v>6</v>
      </c>
      <c r="D627" s="6">
        <v>75</v>
      </c>
      <c r="E627" s="6">
        <v>6</v>
      </c>
    </row>
    <row r="628" spans="1:5" ht="12.75">
      <c r="A628" s="6" t="s">
        <v>145</v>
      </c>
      <c r="B628" s="6" t="s">
        <v>622</v>
      </c>
      <c r="C628" s="6">
        <v>6</v>
      </c>
      <c r="D628" s="6">
        <v>75</v>
      </c>
      <c r="E628" s="6">
        <v>6</v>
      </c>
    </row>
    <row r="629" spans="1:5" ht="12.75">
      <c r="A629" s="6" t="s">
        <v>146</v>
      </c>
      <c r="B629" s="6" t="s">
        <v>623</v>
      </c>
      <c r="C629" s="6">
        <v>6</v>
      </c>
      <c r="D629" s="6">
        <v>75</v>
      </c>
      <c r="E629" s="6">
        <v>6</v>
      </c>
    </row>
    <row r="630" spans="1:5" ht="12.75">
      <c r="A630" s="6" t="s">
        <v>147</v>
      </c>
      <c r="B630" s="6" t="s">
        <v>624</v>
      </c>
      <c r="C630" s="6">
        <v>6</v>
      </c>
      <c r="D630" s="6">
        <v>75</v>
      </c>
      <c r="E630" s="6">
        <v>6</v>
      </c>
    </row>
    <row r="631" spans="1:5" ht="12.75">
      <c r="A631" s="6" t="s">
        <v>148</v>
      </c>
      <c r="B631" s="6" t="s">
        <v>625</v>
      </c>
      <c r="C631" s="6">
        <v>6</v>
      </c>
      <c r="D631" s="6">
        <v>75</v>
      </c>
      <c r="E631" s="6">
        <v>6</v>
      </c>
    </row>
    <row r="632" spans="1:5" ht="12.75">
      <c r="A632" s="6" t="s">
        <v>149</v>
      </c>
      <c r="B632" s="6" t="s">
        <v>626</v>
      </c>
      <c r="C632" s="6">
        <v>6</v>
      </c>
      <c r="D632" s="6">
        <v>75</v>
      </c>
      <c r="E632" s="6">
        <v>6</v>
      </c>
    </row>
    <row r="633" spans="1:5" ht="12.75">
      <c r="A633" s="6" t="s">
        <v>150</v>
      </c>
      <c r="B633" s="6" t="s">
        <v>627</v>
      </c>
      <c r="C633" s="6">
        <v>6</v>
      </c>
      <c r="D633" s="6">
        <v>75</v>
      </c>
      <c r="E633" s="6">
        <v>6</v>
      </c>
    </row>
    <row r="634" spans="1:5" ht="12.75">
      <c r="A634" s="6" t="s">
        <v>151</v>
      </c>
      <c r="B634" s="6" t="s">
        <v>628</v>
      </c>
      <c r="C634" s="6">
        <v>6</v>
      </c>
      <c r="D634" s="6">
        <v>75</v>
      </c>
      <c r="E634" s="6">
        <v>6</v>
      </c>
    </row>
    <row r="635" spans="1:5" ht="12.75">
      <c r="A635" s="6" t="s">
        <v>152</v>
      </c>
      <c r="B635" s="6" t="s">
        <v>629</v>
      </c>
      <c r="C635" s="6">
        <v>6</v>
      </c>
      <c r="D635" s="6">
        <v>75</v>
      </c>
      <c r="E635" s="6">
        <v>6</v>
      </c>
    </row>
    <row r="636" spans="1:5" ht="12.75">
      <c r="A636" s="6" t="s">
        <v>153</v>
      </c>
      <c r="B636" s="6" t="s">
        <v>630</v>
      </c>
      <c r="C636" s="6">
        <v>6</v>
      </c>
      <c r="D636" s="6">
        <v>75</v>
      </c>
      <c r="E636" s="6">
        <v>6</v>
      </c>
    </row>
    <row r="637" spans="1:5" ht="12.75">
      <c r="A637" s="6" t="s">
        <v>154</v>
      </c>
      <c r="B637" s="6" t="s">
        <v>631</v>
      </c>
      <c r="C637" s="6">
        <v>6</v>
      </c>
      <c r="D637" s="6">
        <v>75</v>
      </c>
      <c r="E637" s="6">
        <v>6</v>
      </c>
    </row>
    <row r="638" spans="1:5" ht="12.75">
      <c r="A638" s="6" t="s">
        <v>155</v>
      </c>
      <c r="B638" s="6" t="s">
        <v>632</v>
      </c>
      <c r="C638" s="6">
        <v>6</v>
      </c>
      <c r="D638" s="6">
        <v>75</v>
      </c>
      <c r="E638" s="6">
        <v>6</v>
      </c>
    </row>
    <row r="639" spans="1:5" ht="12.75">
      <c r="A639" s="6" t="s">
        <v>156</v>
      </c>
      <c r="B639" s="6" t="s">
        <v>633</v>
      </c>
      <c r="C639" s="6">
        <v>6</v>
      </c>
      <c r="D639" s="6">
        <v>75</v>
      </c>
      <c r="E639" s="6">
        <v>6</v>
      </c>
    </row>
    <row r="640" spans="1:5" ht="12.75">
      <c r="A640" s="6" t="s">
        <v>157</v>
      </c>
      <c r="B640" s="6" t="s">
        <v>634</v>
      </c>
      <c r="C640" s="6">
        <v>6</v>
      </c>
      <c r="D640" s="6">
        <v>82</v>
      </c>
      <c r="E640" s="6">
        <v>5</v>
      </c>
    </row>
    <row r="641" spans="1:5" ht="12.75">
      <c r="A641" s="6" t="s">
        <v>321</v>
      </c>
      <c r="B641" s="6" t="s">
        <v>322</v>
      </c>
      <c r="C641" s="6">
        <v>10</v>
      </c>
      <c r="D641" s="6">
        <v>48</v>
      </c>
      <c r="E641" s="6">
        <v>3</v>
      </c>
    </row>
    <row r="642" spans="1:5" ht="12.75">
      <c r="A642" s="6" t="s">
        <v>158</v>
      </c>
      <c r="B642" s="6" t="s">
        <v>159</v>
      </c>
      <c r="C642" s="6">
        <v>10</v>
      </c>
      <c r="D642" s="6">
        <v>48</v>
      </c>
      <c r="E642" s="6">
        <v>3</v>
      </c>
    </row>
    <row r="643" spans="1:5" ht="12.75">
      <c r="A643" s="6" t="s">
        <v>323</v>
      </c>
      <c r="B643" s="6" t="s">
        <v>324</v>
      </c>
      <c r="C643" s="6">
        <v>10</v>
      </c>
      <c r="D643" s="6">
        <v>48</v>
      </c>
      <c r="E643" s="6">
        <v>3</v>
      </c>
    </row>
    <row r="644" spans="1:5" ht="12.75">
      <c r="A644" s="6" t="s">
        <v>160</v>
      </c>
      <c r="B644" s="6" t="s">
        <v>635</v>
      </c>
      <c r="C644" s="6">
        <v>10</v>
      </c>
      <c r="D644" s="6">
        <v>48</v>
      </c>
      <c r="E644" s="6">
        <v>3</v>
      </c>
    </row>
    <row r="645" spans="1:5" ht="12.75">
      <c r="A645" s="6" t="s">
        <v>161</v>
      </c>
      <c r="B645" s="6" t="s">
        <v>162</v>
      </c>
      <c r="C645" s="6">
        <v>10</v>
      </c>
      <c r="D645" s="6">
        <v>48</v>
      </c>
      <c r="E645" s="6">
        <v>3</v>
      </c>
    </row>
    <row r="646" spans="1:5" ht="12.75">
      <c r="A646" s="6" t="s">
        <v>163</v>
      </c>
      <c r="B646" s="6" t="s">
        <v>164</v>
      </c>
      <c r="C646" s="6">
        <v>10</v>
      </c>
      <c r="D646" s="6">
        <v>48</v>
      </c>
      <c r="E646" s="6">
        <v>3</v>
      </c>
    </row>
    <row r="647" spans="1:5" ht="12.75">
      <c r="A647" s="6" t="s">
        <v>165</v>
      </c>
      <c r="B647" s="6" t="s">
        <v>166</v>
      </c>
      <c r="C647" s="6">
        <v>10</v>
      </c>
      <c r="D647" s="6">
        <v>48</v>
      </c>
      <c r="E647" s="6">
        <v>3</v>
      </c>
    </row>
    <row r="648" spans="1:5" ht="12.75">
      <c r="A648" s="6" t="s">
        <v>167</v>
      </c>
      <c r="B648" s="6" t="s">
        <v>636</v>
      </c>
      <c r="C648" s="6">
        <v>10</v>
      </c>
      <c r="D648" s="6">
        <v>48</v>
      </c>
      <c r="E648" s="6">
        <v>3</v>
      </c>
    </row>
    <row r="649" spans="1:5" ht="12.75">
      <c r="A649" s="6" t="s">
        <v>168</v>
      </c>
      <c r="B649" s="6" t="s">
        <v>637</v>
      </c>
      <c r="C649" s="6">
        <v>10</v>
      </c>
      <c r="D649" s="6">
        <v>48</v>
      </c>
      <c r="E649" s="6">
        <v>3</v>
      </c>
    </row>
    <row r="650" spans="1:5" ht="12.75">
      <c r="A650" s="6" t="s">
        <v>325</v>
      </c>
      <c r="B650" s="6" t="s">
        <v>326</v>
      </c>
      <c r="C650" s="6">
        <v>10</v>
      </c>
      <c r="D650" s="6">
        <v>48</v>
      </c>
      <c r="E650" s="6">
        <v>3</v>
      </c>
    </row>
    <row r="651" spans="1:5" ht="12.75">
      <c r="A651" s="6" t="s">
        <v>169</v>
      </c>
      <c r="B651" s="6" t="s">
        <v>638</v>
      </c>
      <c r="C651" s="6">
        <v>6</v>
      </c>
      <c r="D651" s="6">
        <v>90</v>
      </c>
      <c r="E651" s="6">
        <v>8</v>
      </c>
    </row>
    <row r="652" spans="1:5" ht="12.75">
      <c r="A652" s="6" t="s">
        <v>170</v>
      </c>
      <c r="B652" s="6" t="s">
        <v>639</v>
      </c>
      <c r="C652" s="6">
        <v>6</v>
      </c>
      <c r="D652" s="6">
        <v>90</v>
      </c>
      <c r="E652" s="6">
        <v>8</v>
      </c>
    </row>
    <row r="653" spans="1:5" ht="12.75">
      <c r="A653" s="6" t="s">
        <v>171</v>
      </c>
      <c r="B653" s="6" t="s">
        <v>640</v>
      </c>
      <c r="C653" s="6">
        <v>6</v>
      </c>
      <c r="D653" s="6">
        <v>90</v>
      </c>
      <c r="E653" s="6">
        <v>8</v>
      </c>
    </row>
    <row r="654" spans="1:5" ht="12.75">
      <c r="A654" s="6" t="s">
        <v>172</v>
      </c>
      <c r="B654" s="6" t="s">
        <v>641</v>
      </c>
      <c r="C654" s="6">
        <v>6</v>
      </c>
      <c r="D654" s="6">
        <v>90</v>
      </c>
      <c r="E654" s="6">
        <v>8</v>
      </c>
    </row>
    <row r="655" spans="1:5" ht="12.75">
      <c r="A655" s="6" t="s">
        <v>173</v>
      </c>
      <c r="B655" s="6" t="s">
        <v>642</v>
      </c>
      <c r="C655" s="6">
        <v>6</v>
      </c>
      <c r="D655" s="6">
        <v>90</v>
      </c>
      <c r="E655" s="6">
        <v>8</v>
      </c>
    </row>
    <row r="656" spans="1:5" ht="12.75">
      <c r="A656" s="6" t="s">
        <v>174</v>
      </c>
      <c r="B656" s="6" t="s">
        <v>643</v>
      </c>
      <c r="C656" s="6">
        <v>6</v>
      </c>
      <c r="D656" s="6">
        <v>90</v>
      </c>
      <c r="E656" s="6">
        <v>8</v>
      </c>
    </row>
    <row r="657" spans="1:5" ht="12.75">
      <c r="A657" s="6" t="s">
        <v>175</v>
      </c>
      <c r="B657" s="6" t="s">
        <v>644</v>
      </c>
      <c r="C657" s="6">
        <v>6</v>
      </c>
      <c r="D657" s="6">
        <v>90</v>
      </c>
      <c r="E657" s="6">
        <v>8</v>
      </c>
    </row>
    <row r="658" spans="1:5" ht="12.75">
      <c r="A658" s="6" t="s">
        <v>327</v>
      </c>
      <c r="B658" s="6" t="s">
        <v>354</v>
      </c>
      <c r="C658" s="6">
        <v>6</v>
      </c>
      <c r="D658" s="6">
        <v>90</v>
      </c>
      <c r="E658" s="6">
        <v>8</v>
      </c>
    </row>
    <row r="659" spans="1:5" ht="12.75">
      <c r="A659" s="6" t="s">
        <v>328</v>
      </c>
      <c r="B659" s="6" t="s">
        <v>329</v>
      </c>
      <c r="C659" s="6">
        <v>6</v>
      </c>
      <c r="D659" s="6">
        <v>90</v>
      </c>
      <c r="E659" s="6">
        <v>8</v>
      </c>
    </row>
    <row r="660" spans="1:5" ht="12.75">
      <c r="A660" s="6" t="s">
        <v>338</v>
      </c>
      <c r="B660" s="6" t="s">
        <v>339</v>
      </c>
      <c r="C660" s="6">
        <v>6</v>
      </c>
      <c r="D660" s="6">
        <v>101</v>
      </c>
      <c r="E660" s="6">
        <v>7</v>
      </c>
    </row>
    <row r="661" spans="1:5" ht="12.75">
      <c r="A661" s="6" t="s">
        <v>176</v>
      </c>
      <c r="B661" s="6" t="s">
        <v>645</v>
      </c>
      <c r="C661" s="6">
        <v>6</v>
      </c>
      <c r="D661" s="6">
        <v>101</v>
      </c>
      <c r="E661" s="6">
        <v>7</v>
      </c>
    </row>
    <row r="662" spans="1:5" ht="12.75">
      <c r="A662" s="6" t="s">
        <v>177</v>
      </c>
      <c r="B662" s="6" t="s">
        <v>646</v>
      </c>
      <c r="C662" s="6">
        <v>6</v>
      </c>
      <c r="D662" s="6">
        <v>101</v>
      </c>
      <c r="E662" s="6">
        <v>7</v>
      </c>
    </row>
    <row r="663" spans="1:5" ht="12.75">
      <c r="A663" s="6" t="s">
        <v>178</v>
      </c>
      <c r="B663" s="6" t="s">
        <v>179</v>
      </c>
      <c r="C663" s="6">
        <v>6</v>
      </c>
      <c r="D663" s="6">
        <v>296</v>
      </c>
      <c r="E663" s="6">
        <v>0</v>
      </c>
    </row>
    <row r="664" spans="1:5" ht="12.75">
      <c r="A664" s="6" t="s">
        <v>180</v>
      </c>
      <c r="B664" s="6" t="s">
        <v>181</v>
      </c>
      <c r="C664" s="6">
        <v>6</v>
      </c>
      <c r="D664" s="6">
        <v>224</v>
      </c>
      <c r="E664" s="6">
        <v>0</v>
      </c>
    </row>
    <row r="665" spans="1:5" ht="12.75">
      <c r="A665" s="6" t="s">
        <v>182</v>
      </c>
      <c r="B665" s="6" t="s">
        <v>183</v>
      </c>
      <c r="C665" s="6">
        <v>6</v>
      </c>
      <c r="D665" s="6">
        <v>198</v>
      </c>
      <c r="E665" s="6">
        <v>0</v>
      </c>
    </row>
    <row r="666" spans="1:5" ht="12.75">
      <c r="A666" s="6" t="s">
        <v>184</v>
      </c>
      <c r="B666" s="6" t="s">
        <v>185</v>
      </c>
      <c r="C666" s="6">
        <v>1</v>
      </c>
      <c r="D666" s="6">
        <v>686</v>
      </c>
      <c r="E666" s="6">
        <v>0</v>
      </c>
    </row>
    <row r="667" spans="1:5" ht="13.5">
      <c r="A667" s="12"/>
      <c r="B667" s="41" t="s">
        <v>186</v>
      </c>
      <c r="C667" s="3"/>
      <c r="D667" s="3"/>
      <c r="E667" s="2"/>
    </row>
    <row r="668" spans="1:5" ht="12.75">
      <c r="A668" s="6" t="s">
        <v>187</v>
      </c>
      <c r="B668" s="6" t="s">
        <v>188</v>
      </c>
      <c r="C668" s="6">
        <v>6</v>
      </c>
      <c r="D668" s="6">
        <v>166</v>
      </c>
      <c r="E668" s="6">
        <v>14</v>
      </c>
    </row>
    <row r="669" spans="1:5" ht="12.75">
      <c r="A669" s="6" t="s">
        <v>189</v>
      </c>
      <c r="B669" s="6" t="s">
        <v>190</v>
      </c>
      <c r="C669" s="6">
        <v>6</v>
      </c>
      <c r="D669" s="6">
        <v>99</v>
      </c>
      <c r="E669" s="6">
        <v>8</v>
      </c>
    </row>
    <row r="670" spans="1:5" ht="12.75">
      <c r="A670" s="6" t="s">
        <v>191</v>
      </c>
      <c r="B670" s="6" t="s">
        <v>647</v>
      </c>
      <c r="C670" s="6">
        <v>6</v>
      </c>
      <c r="D670" s="6">
        <v>99</v>
      </c>
      <c r="E670" s="6">
        <v>8</v>
      </c>
    </row>
    <row r="671" spans="1:5" ht="12.75">
      <c r="A671" s="6" t="s">
        <v>192</v>
      </c>
      <c r="B671" s="6" t="s">
        <v>648</v>
      </c>
      <c r="C671" s="6">
        <v>6</v>
      </c>
      <c r="D671" s="6">
        <v>220</v>
      </c>
      <c r="E671" s="6">
        <v>20</v>
      </c>
    </row>
    <row r="672" spans="1:5" ht="12.75">
      <c r="A672" s="6" t="s">
        <v>193</v>
      </c>
      <c r="B672" s="6" t="s">
        <v>200</v>
      </c>
      <c r="C672" s="6">
        <v>6</v>
      </c>
      <c r="D672" s="6">
        <v>230</v>
      </c>
      <c r="E672" s="6">
        <v>20</v>
      </c>
    </row>
    <row r="673" spans="1:5" ht="12.75">
      <c r="A673" s="6" t="s">
        <v>201</v>
      </c>
      <c r="B673" s="6" t="s">
        <v>649</v>
      </c>
      <c r="C673" s="6">
        <v>6</v>
      </c>
      <c r="D673" s="6">
        <v>130</v>
      </c>
      <c r="E673" s="6">
        <v>11</v>
      </c>
    </row>
    <row r="674" spans="1:5" ht="12.75">
      <c r="A674" s="6" t="s">
        <v>202</v>
      </c>
      <c r="B674" s="6" t="s">
        <v>650</v>
      </c>
      <c r="C674" s="6">
        <v>6</v>
      </c>
      <c r="D674" s="6">
        <v>130</v>
      </c>
      <c r="E674" s="6">
        <v>11</v>
      </c>
    </row>
    <row r="675" spans="1:5" ht="12.75">
      <c r="A675" s="6" t="s">
        <v>203</v>
      </c>
      <c r="B675" s="6" t="s">
        <v>651</v>
      </c>
      <c r="C675" s="6">
        <v>6</v>
      </c>
      <c r="D675" s="6">
        <v>130</v>
      </c>
      <c r="E675" s="6">
        <v>11</v>
      </c>
    </row>
    <row r="676" spans="1:5" ht="12.75">
      <c r="A676" s="6" t="s">
        <v>204</v>
      </c>
      <c r="B676" s="6" t="s">
        <v>652</v>
      </c>
      <c r="C676" s="6">
        <v>6</v>
      </c>
      <c r="D676" s="6">
        <v>130</v>
      </c>
      <c r="E676" s="6">
        <v>11</v>
      </c>
    </row>
    <row r="677" spans="1:5" ht="12.75">
      <c r="A677" s="6" t="s">
        <v>205</v>
      </c>
      <c r="B677" s="6" t="s">
        <v>653</v>
      </c>
      <c r="C677" s="6">
        <v>6</v>
      </c>
      <c r="D677" s="6">
        <v>130</v>
      </c>
      <c r="E677" s="6">
        <v>11</v>
      </c>
    </row>
    <row r="678" spans="1:5" ht="12.75">
      <c r="A678" s="6" t="s">
        <v>206</v>
      </c>
      <c r="B678" s="6" t="s">
        <v>654</v>
      </c>
      <c r="C678" s="6">
        <v>6</v>
      </c>
      <c r="D678" s="6">
        <v>130</v>
      </c>
      <c r="E678" s="6">
        <v>11</v>
      </c>
    </row>
    <row r="679" spans="1:5" ht="12.75">
      <c r="A679" s="6" t="s">
        <v>207</v>
      </c>
      <c r="B679" s="6" t="s">
        <v>655</v>
      </c>
      <c r="C679" s="6">
        <v>6</v>
      </c>
      <c r="D679" s="6">
        <v>130</v>
      </c>
      <c r="E679" s="6">
        <v>11</v>
      </c>
    </row>
    <row r="680" spans="1:5" ht="12.75">
      <c r="A680" s="6" t="s">
        <v>208</v>
      </c>
      <c r="B680" s="6" t="s">
        <v>656</v>
      </c>
      <c r="C680" s="6">
        <v>6</v>
      </c>
      <c r="D680" s="6">
        <v>130</v>
      </c>
      <c r="E680" s="6">
        <v>11</v>
      </c>
    </row>
    <row r="681" spans="1:5" ht="12.75">
      <c r="A681" s="6" t="s">
        <v>209</v>
      </c>
      <c r="B681" s="6" t="s">
        <v>657</v>
      </c>
      <c r="C681" s="6">
        <v>6</v>
      </c>
      <c r="D681" s="6">
        <v>130</v>
      </c>
      <c r="E681" s="6">
        <v>11</v>
      </c>
    </row>
    <row r="682" spans="1:5" ht="12.75">
      <c r="A682" s="6" t="s">
        <v>210</v>
      </c>
      <c r="B682" s="6" t="s">
        <v>658</v>
      </c>
      <c r="C682" s="6">
        <v>6</v>
      </c>
      <c r="D682" s="6">
        <v>130</v>
      </c>
      <c r="E682" s="6">
        <v>11</v>
      </c>
    </row>
    <row r="683" spans="1:5" ht="12.75">
      <c r="A683" s="20" t="s">
        <v>211</v>
      </c>
      <c r="B683" s="6" t="s">
        <v>659</v>
      </c>
      <c r="C683" s="6">
        <v>6</v>
      </c>
      <c r="D683" s="6">
        <v>130</v>
      </c>
      <c r="E683" s="6">
        <v>11</v>
      </c>
    </row>
    <row r="684" spans="1:5" ht="12.75">
      <c r="A684" s="6" t="s">
        <v>212</v>
      </c>
      <c r="B684" s="6" t="s">
        <v>660</v>
      </c>
      <c r="C684" s="6">
        <v>6</v>
      </c>
      <c r="D684" s="6">
        <v>130</v>
      </c>
      <c r="E684" s="6">
        <v>11</v>
      </c>
    </row>
    <row r="685" spans="1:5" ht="12.75">
      <c r="A685" s="6" t="s">
        <v>213</v>
      </c>
      <c r="B685" s="6" t="s">
        <v>661</v>
      </c>
      <c r="C685" s="6">
        <v>6</v>
      </c>
      <c r="D685" s="6">
        <v>130</v>
      </c>
      <c r="E685" s="6">
        <v>11</v>
      </c>
    </row>
    <row r="686" spans="1:5" ht="12.75">
      <c r="A686" s="6" t="s">
        <v>214</v>
      </c>
      <c r="B686" s="6" t="s">
        <v>662</v>
      </c>
      <c r="C686" s="6">
        <v>6</v>
      </c>
      <c r="D686" s="6">
        <v>130</v>
      </c>
      <c r="E686" s="6">
        <v>11</v>
      </c>
    </row>
    <row r="687" spans="1:5" ht="12.75">
      <c r="A687" s="6" t="s">
        <v>215</v>
      </c>
      <c r="B687" s="6" t="s">
        <v>663</v>
      </c>
      <c r="C687" s="6">
        <v>6</v>
      </c>
      <c r="D687" s="6">
        <v>259</v>
      </c>
      <c r="E687" s="6">
        <v>20</v>
      </c>
    </row>
    <row r="688" spans="1:5" ht="12.75">
      <c r="A688" s="6" t="s">
        <v>216</v>
      </c>
      <c r="B688" s="6" t="s">
        <v>664</v>
      </c>
      <c r="C688" s="6">
        <v>6</v>
      </c>
      <c r="D688" s="6">
        <v>259</v>
      </c>
      <c r="E688" s="6">
        <v>20</v>
      </c>
    </row>
    <row r="689" spans="1:5" ht="12.75">
      <c r="A689" s="6" t="s">
        <v>217</v>
      </c>
      <c r="B689" s="6" t="s">
        <v>665</v>
      </c>
      <c r="C689" s="6">
        <v>6</v>
      </c>
      <c r="D689" s="6">
        <v>259</v>
      </c>
      <c r="E689" s="6">
        <v>20</v>
      </c>
    </row>
    <row r="690" spans="1:5" ht="12.75">
      <c r="A690" s="6" t="s">
        <v>218</v>
      </c>
      <c r="B690" s="6" t="s">
        <v>666</v>
      </c>
      <c r="C690" s="6">
        <v>6</v>
      </c>
      <c r="D690" s="6">
        <v>259</v>
      </c>
      <c r="E690" s="6">
        <v>20</v>
      </c>
    </row>
    <row r="691" spans="1:5" ht="12.75">
      <c r="A691" s="6" t="s">
        <v>219</v>
      </c>
      <c r="B691" s="6" t="s">
        <v>667</v>
      </c>
      <c r="C691" s="6">
        <v>6</v>
      </c>
      <c r="D691" s="6">
        <v>259</v>
      </c>
      <c r="E691" s="6">
        <v>20</v>
      </c>
    </row>
    <row r="692" spans="1:5" ht="12.75">
      <c r="A692" s="6" t="s">
        <v>220</v>
      </c>
      <c r="B692" s="6" t="s">
        <v>668</v>
      </c>
      <c r="C692" s="6">
        <v>6</v>
      </c>
      <c r="D692" s="6">
        <v>259</v>
      </c>
      <c r="E692" s="6">
        <v>20</v>
      </c>
    </row>
    <row r="693" spans="1:5" ht="12.75">
      <c r="A693" s="6" t="s">
        <v>221</v>
      </c>
      <c r="B693" s="6" t="s">
        <v>669</v>
      </c>
      <c r="C693" s="6">
        <v>6</v>
      </c>
      <c r="D693" s="6">
        <v>259</v>
      </c>
      <c r="E693" s="6">
        <v>20</v>
      </c>
    </row>
    <row r="694" spans="1:5" ht="12.75">
      <c r="A694" s="6" t="s">
        <v>222</v>
      </c>
      <c r="B694" s="6" t="s">
        <v>670</v>
      </c>
      <c r="C694" s="6">
        <v>6</v>
      </c>
      <c r="D694" s="6">
        <v>259</v>
      </c>
      <c r="E694" s="6">
        <v>20</v>
      </c>
    </row>
    <row r="695" spans="1:5" ht="12.75">
      <c r="A695" s="6" t="s">
        <v>223</v>
      </c>
      <c r="B695" s="6" t="s">
        <v>671</v>
      </c>
      <c r="C695" s="6">
        <v>6</v>
      </c>
      <c r="D695" s="6">
        <v>259</v>
      </c>
      <c r="E695" s="6">
        <v>20</v>
      </c>
    </row>
    <row r="696" spans="1:5" ht="12.75">
      <c r="A696" s="6" t="s">
        <v>224</v>
      </c>
      <c r="B696" s="6" t="s">
        <v>672</v>
      </c>
      <c r="C696" s="6">
        <v>6</v>
      </c>
      <c r="D696" s="6">
        <v>259</v>
      </c>
      <c r="E696" s="6">
        <v>20</v>
      </c>
    </row>
    <row r="697" spans="1:5" ht="12.75">
      <c r="A697" s="6" t="s">
        <v>225</v>
      </c>
      <c r="B697" s="6" t="s">
        <v>673</v>
      </c>
      <c r="C697" s="6">
        <v>6</v>
      </c>
      <c r="D697" s="6">
        <v>259</v>
      </c>
      <c r="E697" s="6">
        <v>20</v>
      </c>
    </row>
    <row r="698" spans="1:5" ht="12.75">
      <c r="A698" s="6" t="s">
        <v>226</v>
      </c>
      <c r="B698" s="6" t="s">
        <v>674</v>
      </c>
      <c r="C698" s="6">
        <v>6</v>
      </c>
      <c r="D698" s="6">
        <v>259</v>
      </c>
      <c r="E698" s="6">
        <v>20</v>
      </c>
    </row>
    <row r="699" spans="1:5" ht="12.75">
      <c r="A699" s="6" t="s">
        <v>227</v>
      </c>
      <c r="B699" s="6" t="s">
        <v>675</v>
      </c>
      <c r="C699" s="6">
        <v>6</v>
      </c>
      <c r="D699" s="6">
        <v>259</v>
      </c>
      <c r="E699" s="6">
        <v>20</v>
      </c>
    </row>
    <row r="700" spans="1:5" ht="12.75">
      <c r="A700" s="6" t="s">
        <v>228</v>
      </c>
      <c r="B700" s="6" t="s">
        <v>676</v>
      </c>
      <c r="C700" s="6">
        <v>6</v>
      </c>
      <c r="D700" s="6">
        <v>259</v>
      </c>
      <c r="E700" s="6">
        <v>20</v>
      </c>
    </row>
    <row r="701" spans="1:5" ht="12.75">
      <c r="A701" s="6" t="s">
        <v>229</v>
      </c>
      <c r="B701" s="6" t="s">
        <v>677</v>
      </c>
      <c r="C701" s="6">
        <v>6</v>
      </c>
      <c r="D701" s="6">
        <v>309</v>
      </c>
      <c r="E701" s="6">
        <v>25</v>
      </c>
    </row>
    <row r="702" spans="1:5" ht="12.75">
      <c r="A702" s="6" t="s">
        <v>230</v>
      </c>
      <c r="B702" s="6" t="s">
        <v>678</v>
      </c>
      <c r="C702" s="6">
        <v>6</v>
      </c>
      <c r="D702" s="6">
        <v>489</v>
      </c>
      <c r="E702" s="6">
        <v>30</v>
      </c>
    </row>
    <row r="703" spans="1:5" ht="12.75">
      <c r="A703" s="6" t="s">
        <v>231</v>
      </c>
      <c r="B703" s="6" t="s">
        <v>679</v>
      </c>
      <c r="C703" s="6">
        <v>6</v>
      </c>
      <c r="D703" s="6">
        <v>489</v>
      </c>
      <c r="E703" s="6">
        <v>30</v>
      </c>
    </row>
    <row r="704" spans="1:5" ht="12.75">
      <c r="A704" s="6" t="s">
        <v>232</v>
      </c>
      <c r="B704" s="6" t="s">
        <v>680</v>
      </c>
      <c r="C704" s="6">
        <v>6</v>
      </c>
      <c r="D704" s="6">
        <v>489</v>
      </c>
      <c r="E704" s="6">
        <v>30</v>
      </c>
    </row>
    <row r="705" spans="1:5" ht="12.75">
      <c r="A705" s="6" t="s">
        <v>235</v>
      </c>
      <c r="B705" s="6" t="s">
        <v>376</v>
      </c>
      <c r="C705" s="6">
        <v>6</v>
      </c>
      <c r="D705" s="36">
        <v>330</v>
      </c>
      <c r="E705" s="36">
        <v>25</v>
      </c>
    </row>
    <row r="706" spans="1:5" ht="12.75">
      <c r="A706" s="6" t="s">
        <v>236</v>
      </c>
      <c r="B706" s="6" t="s">
        <v>377</v>
      </c>
      <c r="C706" s="6">
        <v>6</v>
      </c>
      <c r="D706" s="36">
        <v>330</v>
      </c>
      <c r="E706" s="36">
        <v>25</v>
      </c>
    </row>
    <row r="707" spans="1:5" ht="12.75">
      <c r="A707" s="6" t="s">
        <v>237</v>
      </c>
      <c r="B707" s="6" t="s">
        <v>681</v>
      </c>
      <c r="C707" s="6">
        <v>10</v>
      </c>
      <c r="D707" s="6">
        <v>68</v>
      </c>
      <c r="E707" s="6">
        <v>4</v>
      </c>
    </row>
    <row r="708" spans="1:5" ht="12.75">
      <c r="A708" s="6" t="s">
        <v>238</v>
      </c>
      <c r="B708" s="6" t="s">
        <v>682</v>
      </c>
      <c r="C708" s="6">
        <v>10</v>
      </c>
      <c r="D708" s="6">
        <v>68</v>
      </c>
      <c r="E708" s="6">
        <v>4</v>
      </c>
    </row>
    <row r="709" spans="1:5" ht="12.75">
      <c r="A709" s="6" t="s">
        <v>330</v>
      </c>
      <c r="B709" s="6" t="s">
        <v>331</v>
      </c>
      <c r="C709" s="6">
        <v>10</v>
      </c>
      <c r="D709" s="6">
        <v>68</v>
      </c>
      <c r="E709" s="6">
        <v>4</v>
      </c>
    </row>
    <row r="710" spans="1:5" ht="12.75">
      <c r="A710" s="6" t="s">
        <v>332</v>
      </c>
      <c r="B710" s="6" t="s">
        <v>333</v>
      </c>
      <c r="C710" s="6">
        <v>10</v>
      </c>
      <c r="D710" s="6">
        <v>68</v>
      </c>
      <c r="E710" s="6">
        <v>4</v>
      </c>
    </row>
    <row r="711" spans="1:5" ht="12.75">
      <c r="A711" s="6" t="s">
        <v>334</v>
      </c>
      <c r="B711" s="6" t="s">
        <v>335</v>
      </c>
      <c r="C711" s="6">
        <v>10</v>
      </c>
      <c r="D711" s="6">
        <v>68</v>
      </c>
      <c r="E711" s="6">
        <v>4</v>
      </c>
    </row>
    <row r="712" spans="1:5" ht="12.75">
      <c r="A712" s="6" t="s">
        <v>336</v>
      </c>
      <c r="B712" s="6" t="s">
        <v>337</v>
      </c>
      <c r="C712" s="6">
        <v>10</v>
      </c>
      <c r="D712" s="6">
        <v>68</v>
      </c>
      <c r="E712" s="6">
        <v>4</v>
      </c>
    </row>
  </sheetData>
  <sheetProtection/>
  <mergeCells count="2">
    <mergeCell ref="B1:E1"/>
    <mergeCell ref="B2:E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Game2</cp:lastModifiedBy>
  <cp:lastPrinted>2007-06-01T08:29:13Z</cp:lastPrinted>
  <dcterms:created xsi:type="dcterms:W3CDTF">2003-12-29T05:15:19Z</dcterms:created>
  <dcterms:modified xsi:type="dcterms:W3CDTF">2007-06-04T02:52:33Z</dcterms:modified>
  <cp:category/>
  <cp:version/>
  <cp:contentType/>
  <cp:contentStatus/>
</cp:coreProperties>
</file>